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structions &amp; Guide" sheetId="1" state="visible" r:id="rId1"/>
    <sheet name="Executive Pharma Dashboard" sheetId="2" state="visible" r:id="rId2"/>
    <sheet name="GMP Cleanroom HVAC Telemetry" sheetId="3" state="visible" r:id="rId3"/>
    <sheet name="Batch Record QA QC Release" sheetId="4" state="visible" r:id="rId4"/>
    <sheet name="Cold Chain Pharma Logistics" sheetId="5" state="visible" r:id="rId5"/>
    <sheet name="BPOM 2D Barcode Traceability" sheetId="6" state="visible" r:id="rId6"/>
    <sheet name="Clinical Trials EDC &amp; Phase" sheetId="7" state="visible" r:id="rId7"/>
    <sheet name="Drug Formulation &amp; Bioassay" sheetId="8" state="visible" r:id="rId8"/>
    <sheet name="Sterile Autoclave &amp; CIP SIP" sheetId="9" state="visible" r:id="rId9"/>
    <sheet name="Active Pharma Ingredient API" sheetId="10" state="visible" r:id="rId10"/>
    <sheet name="Pharmacovigilance Adverse Event" sheetId="11" state="visible" r:id="rId11"/>
    <sheet name="Clean Water WFI TOC Telemetry" sheetId="12" state="visible" r:id="rId12"/>
    <sheet name="Pharma Cybersecurity &amp; 21CFR11" sheetId="13" state="visible" r:id="rId13"/>
    <sheet name="Strategic Pharma Scorecard" sheetId="14" state="visible" r:id="rId14"/>
  </sheets>
  <definedNames/>
  <calcPr calcId="124519" fullCalcOnLoad="1"/>
</workbook>
</file>

<file path=xl/styles.xml><?xml version="1.0" encoding="utf-8"?>
<styleSheet xmlns="http://schemas.openxmlformats.org/spreadsheetml/2006/main">
  <numFmts count="10">
    <numFmt numFmtId="164" formatCode="#,##0 &quot;Units&quot;"/>
    <numFmt numFmtId="165" formatCode="0.0&quot;%&quot;"/>
    <numFmt numFmtId="166" formatCode="0.0 &quot;Pa&quot;"/>
    <numFmt numFmtId="167" formatCode="#,##0 &quot;Patients&quot;"/>
    <numFmt numFmtId="168" formatCode="#,##0 &quot;Doses&quot;"/>
    <numFmt numFmtId="169" formatCode="#,##0 &quot;Cartons&quot;"/>
    <numFmt numFmtId="170" formatCode="#,##0 &quot;L/Hr&quot;"/>
    <numFmt numFmtId="171" formatCode="0&quot;%&quot;"/>
    <numFmt numFmtId="172" formatCode="0.0"/>
    <numFmt numFmtId="173" formatCode="#,##0.0"/>
  </numFmts>
  <fonts count="12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i val="1"/>
      <color rgb="00CCFBF1"/>
      <sz val="10"/>
    </font>
    <font>
      <name val="Calibri"/>
      <b val="1"/>
      <color rgb="000F766E"/>
      <sz val="12"/>
    </font>
    <font>
      <name val="Calibri"/>
      <b val="1"/>
      <color rgb="00FFFFFF"/>
      <sz val="10"/>
    </font>
    <font>
      <name val="Calibri"/>
      <b val="1"/>
      <color rgb="000F172A"/>
      <sz val="10"/>
    </font>
    <font>
      <name val="Calibri"/>
      <color rgb="000F172A"/>
      <sz val="10"/>
    </font>
    <font>
      <name val="Calibri"/>
      <b val="1"/>
      <color rgb="000F766E"/>
      <sz val="18"/>
    </font>
    <font>
      <name val="Calibri"/>
      <b val="1"/>
      <color rgb="00475569"/>
      <sz val="9"/>
    </font>
    <font>
      <name val="Calibri"/>
      <b val="1"/>
      <color rgb="0000F5D4"/>
      <sz val="11"/>
    </font>
    <font>
      <name val="Calibri"/>
      <b val="1"/>
      <color rgb="00FFFFFF"/>
      <sz val="9"/>
    </font>
    <font>
      <name val="Calibri"/>
      <color rgb="00E2E8F0"/>
      <sz val="9"/>
    </font>
  </fonts>
  <fills count="9">
    <fill>
      <patternFill/>
    </fill>
    <fill>
      <patternFill patternType="gray125"/>
    </fill>
    <fill>
      <patternFill patternType="solid">
        <fgColor rgb="000F766E"/>
        <bgColor rgb="000F766E"/>
      </patternFill>
    </fill>
    <fill>
      <patternFill patternType="solid">
        <fgColor rgb="00F0FDFA"/>
        <bgColor rgb="00F0FDFA"/>
      </patternFill>
    </fill>
    <fill>
      <patternFill patternType="solid">
        <fgColor rgb="00D1FAE5"/>
        <bgColor rgb="00D1FAE5"/>
      </patternFill>
    </fill>
    <fill>
      <patternFill patternType="solid">
        <fgColor rgb="007C3AED"/>
        <bgColor rgb="007C3AED"/>
      </patternFill>
    </fill>
    <fill>
      <patternFill patternType="solid">
        <fgColor rgb="00FFFFFF"/>
        <bgColor rgb="00FFFFFF"/>
      </patternFill>
    </fill>
    <fill>
      <patternFill patternType="solid">
        <fgColor rgb="000B1326"/>
        <bgColor rgb="000B1326"/>
      </patternFill>
    </fill>
    <fill>
      <patternFill patternType="solid">
        <fgColor rgb="00070B19"/>
        <bgColor rgb="00070B19"/>
      </patternFill>
    </fill>
  </fills>
  <borders count="11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  <border>
      <left/>
      <right/>
      <top style="thin">
        <color rgb="00CBD5E1"/>
      </top>
      <bottom/>
      <diagonal/>
    </border>
    <border>
      <left/>
      <right style="thin">
        <color rgb="00CBD5E1"/>
      </right>
      <top style="thin">
        <color rgb="00CBD5E1"/>
      </top>
      <bottom/>
      <diagonal/>
    </border>
    <border>
      <left/>
      <right/>
      <top style="thin">
        <color rgb="00CBD5E1"/>
      </top>
      <bottom style="thin">
        <color rgb="00CBD5E1"/>
      </bottom>
      <diagonal/>
    </border>
    <border>
      <left/>
      <right style="thin">
        <color rgb="00CBD5E1"/>
      </right>
      <top style="thin">
        <color rgb="00CBD5E1"/>
      </top>
      <bottom style="thin">
        <color rgb="00CBD5E1"/>
      </bottom>
      <diagonal/>
    </border>
    <border>
      <left style="thin">
        <color rgb="00CBD5E1"/>
      </left>
      <right style="thin">
        <color rgb="00CBD5E1"/>
      </right>
      <top style="medium">
        <color rgb="007C3AED"/>
      </top>
      <bottom style="thin">
        <color rgb="00CBD5E1"/>
      </bottom>
    </border>
    <border>
      <left/>
      <right/>
      <top style="medium">
        <color rgb="007C3AED"/>
      </top>
      <bottom/>
      <diagonal/>
    </border>
    <border>
      <left/>
      <right style="thin">
        <color rgb="00CBD5E1"/>
      </right>
      <top style="medium">
        <color rgb="007C3AED"/>
      </top>
      <bottom/>
      <diagonal/>
    </border>
    <border>
      <left/>
      <right style="thin">
        <color rgb="00CBD5E1"/>
      </right>
      <top style="medium">
        <color rgb="007C3AED"/>
      </top>
      <bottom style="thin">
        <color rgb="00CBD5E1"/>
      </bottom>
      <diagonal/>
    </border>
    <border>
      <left style="thin">
        <color rgb="001E293B"/>
      </left>
      <right style="thin">
        <color rgb="001E293B"/>
      </right>
      <top style="thin">
        <color rgb="001E293B"/>
      </top>
      <bottom style="thin">
        <color rgb="001E293B"/>
      </bottom>
    </border>
  </borders>
  <cellStyleXfs count="1">
    <xf numFmtId="0" fontId="0" fillId="0" borderId="0"/>
  </cellStyleXfs>
  <cellXfs count="61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2" fillId="2" borderId="0" applyAlignment="1" pivotButton="0" quotePrefix="0" xfId="0">
      <alignment horizontal="left" vertical="center" indent="1"/>
    </xf>
    <xf numFmtId="0" fontId="3" fillId="0" borderId="0" pivotButton="0" quotePrefix="0" xfId="0"/>
    <xf numFmtId="0" fontId="4" fillId="2" borderId="0" pivotButton="0" quotePrefix="0" xfId="0"/>
    <xf numFmtId="0" fontId="5" fillId="3" borderId="1" pivotButton="0" quotePrefix="0" xfId="0"/>
    <xf numFmtId="0" fontId="6" fillId="0" borderId="1" pivotButton="0" quotePrefix="0" xfId="0"/>
    <xf numFmtId="0" fontId="0" fillId="0" borderId="4" pivotButton="0" quotePrefix="0" xfId="0"/>
    <xf numFmtId="0" fontId="0" fillId="0" borderId="5" pivotButton="0" quotePrefix="0" xfId="0"/>
    <xf numFmtId="0" fontId="5" fillId="0" borderId="1" pivotButton="0" quotePrefix="0" xfId="0"/>
    <xf numFmtId="164" fontId="7" fillId="6" borderId="6" applyAlignment="1" pivotButton="0" quotePrefix="0" xfId="0">
      <alignment horizontal="center" vertical="center"/>
    </xf>
    <xf numFmtId="0" fontId="0" fillId="0" borderId="6" pivotButton="0" quotePrefix="0" xfId="0"/>
    <xf numFmtId="165" fontId="7" fillId="6" borderId="6" applyAlignment="1" pivotButton="0" quotePrefix="0" xfId="0">
      <alignment horizontal="center" vertical="center"/>
    </xf>
    <xf numFmtId="166" fontId="7" fillId="6" borderId="6" applyAlignment="1" pivotButton="0" quotePrefix="0" xfId="0">
      <alignment horizontal="center" vertical="center"/>
    </xf>
    <xf numFmtId="167" fontId="7" fillId="6" borderId="6" applyAlignment="1" pivotButton="0" quotePrefix="0" xfId="0">
      <alignment horizontal="center" vertical="center"/>
    </xf>
    <xf numFmtId="0" fontId="8" fillId="6" borderId="6" applyAlignment="1" pivotButton="0" quotePrefix="0" xfId="0">
      <alignment horizontal="center" vertical="center" wrapText="1"/>
    </xf>
    <xf numFmtId="168" fontId="7" fillId="6" borderId="6" applyAlignment="1" pivotButton="0" quotePrefix="0" xfId="0">
      <alignment horizontal="center" vertical="center"/>
    </xf>
    <xf numFmtId="169" fontId="7" fillId="6" borderId="6" applyAlignment="1" pivotButton="0" quotePrefix="0" xfId="0">
      <alignment horizontal="center" vertical="center"/>
    </xf>
    <xf numFmtId="170" fontId="7" fillId="6" borderId="6" applyAlignment="1" pivotButton="0" quotePrefix="0" xfId="0">
      <alignment horizontal="center" vertical="center"/>
    </xf>
    <xf numFmtId="0" fontId="4" fillId="2" borderId="1" applyAlignment="1" pivotButton="0" quotePrefix="0" xfId="0">
      <alignment horizontal="center" vertical="center"/>
    </xf>
    <xf numFmtId="3" fontId="5" fillId="0" borderId="1" applyAlignment="1" pivotButton="0" quotePrefix="0" xfId="0">
      <alignment horizontal="right" vertical="center"/>
    </xf>
    <xf numFmtId="171" fontId="5" fillId="0" borderId="1" applyAlignment="1" pivotButton="0" quotePrefix="0" xfId="0">
      <alignment horizontal="right" vertical="center"/>
    </xf>
    <xf numFmtId="0" fontId="6" fillId="3" borderId="1" applyAlignment="1" pivotButton="0" quotePrefix="0" xfId="0">
      <alignment horizontal="left" vertical="center"/>
    </xf>
    <xf numFmtId="0" fontId="5" fillId="4" borderId="1" applyAlignment="1" pivotButton="0" quotePrefix="0" xfId="0">
      <alignment horizontal="center" vertical="center"/>
    </xf>
    <xf numFmtId="0" fontId="6" fillId="0" borderId="1" applyAlignment="1" pivotButton="0" quotePrefix="0" xfId="0">
      <alignment horizontal="left" vertical="center"/>
    </xf>
    <xf numFmtId="172" fontId="6" fillId="0" borderId="1" applyAlignment="1" pivotButton="0" quotePrefix="0" xfId="0">
      <alignment horizontal="right" vertical="center"/>
    </xf>
    <xf numFmtId="3" fontId="6" fillId="0" borderId="1" applyAlignment="1" pivotButton="0" quotePrefix="0" xfId="0">
      <alignment horizontal="right" vertical="center"/>
    </xf>
    <xf numFmtId="172" fontId="6" fillId="3" borderId="1" applyAlignment="1" pivotButton="0" quotePrefix="0" xfId="0">
      <alignment horizontal="right" vertical="center"/>
    </xf>
    <xf numFmtId="3" fontId="6" fillId="3" borderId="1" applyAlignment="1" pivotButton="0" quotePrefix="0" xfId="0">
      <alignment horizontal="right" vertical="center"/>
    </xf>
    <xf numFmtId="0" fontId="5" fillId="5" borderId="1" pivotButton="0" quotePrefix="0" xfId="0"/>
    <xf numFmtId="0" fontId="0" fillId="3" borderId="1" pivotButton="0" quotePrefix="0" xfId="0"/>
    <xf numFmtId="172" fontId="5" fillId="3" borderId="1" applyAlignment="1" pivotButton="0" quotePrefix="0" xfId="0">
      <alignment horizontal="right" vertical="center"/>
    </xf>
    <xf numFmtId="3" fontId="5" fillId="3" borderId="1" applyAlignment="1" pivotButton="0" quotePrefix="0" xfId="0">
      <alignment horizontal="right" vertical="center"/>
    </xf>
    <xf numFmtId="0" fontId="5" fillId="3" borderId="1" applyAlignment="1" pivotButton="0" quotePrefix="0" xfId="0">
      <alignment horizontal="center" vertical="center"/>
    </xf>
    <xf numFmtId="2" fontId="6" fillId="0" borderId="1" applyAlignment="1" pivotButton="0" quotePrefix="0" xfId="0">
      <alignment horizontal="right" vertical="center"/>
    </xf>
    <xf numFmtId="2" fontId="6" fillId="3" borderId="1" applyAlignment="1" pivotButton="0" quotePrefix="0" xfId="0">
      <alignment horizontal="right" vertical="center"/>
    </xf>
    <xf numFmtId="2" fontId="5" fillId="3" borderId="1" applyAlignment="1" pivotButton="0" quotePrefix="0" xfId="0">
      <alignment horizontal="right" vertical="center"/>
    </xf>
    <xf numFmtId="1" fontId="6" fillId="0" borderId="1" applyAlignment="1" pivotButton="0" quotePrefix="0" xfId="0">
      <alignment horizontal="right" vertical="center"/>
    </xf>
    <xf numFmtId="49" fontId="6" fillId="0" borderId="1" applyAlignment="1" pivotButton="0" quotePrefix="0" xfId="0">
      <alignment horizontal="right" vertical="center"/>
    </xf>
    <xf numFmtId="1" fontId="6" fillId="3" borderId="1" applyAlignment="1" pivotButton="0" quotePrefix="0" xfId="0">
      <alignment horizontal="right" vertical="center"/>
    </xf>
    <xf numFmtId="49" fontId="6" fillId="3" borderId="1" applyAlignment="1" pivotButton="0" quotePrefix="0" xfId="0">
      <alignment horizontal="right" vertical="center"/>
    </xf>
    <xf numFmtId="1" fontId="5" fillId="3" borderId="1" applyAlignment="1" pivotButton="0" quotePrefix="0" xfId="0">
      <alignment horizontal="right" vertical="center"/>
    </xf>
    <xf numFmtId="164" fontId="7" fillId="6" borderId="6" applyAlignment="1" pivotButton="0" quotePrefix="0" xfId="0">
      <alignment horizontal="center" vertical="center"/>
    </xf>
    <xf numFmtId="0" fontId="0" fillId="0" borderId="9" pivotButton="0" quotePrefix="0" xfId="0"/>
    <xf numFmtId="165" fontId="7" fillId="6" borderId="6" applyAlignment="1" pivotButton="0" quotePrefix="0" xfId="0">
      <alignment horizontal="center" vertical="center"/>
    </xf>
    <xf numFmtId="166" fontId="7" fillId="6" borderId="6" applyAlignment="1" pivotButton="0" quotePrefix="0" xfId="0">
      <alignment horizontal="center" vertical="center"/>
    </xf>
    <xf numFmtId="167" fontId="7" fillId="6" borderId="6" applyAlignment="1" pivotButton="0" quotePrefix="0" xfId="0">
      <alignment horizontal="center" vertical="center"/>
    </xf>
    <xf numFmtId="168" fontId="7" fillId="6" borderId="6" applyAlignment="1" pivotButton="0" quotePrefix="0" xfId="0">
      <alignment horizontal="center" vertical="center"/>
    </xf>
    <xf numFmtId="169" fontId="7" fillId="6" borderId="6" applyAlignment="1" pivotButton="0" quotePrefix="0" xfId="0">
      <alignment horizontal="center" vertical="center"/>
    </xf>
    <xf numFmtId="170" fontId="7" fillId="6" borderId="6" applyAlignment="1" pivotButton="0" quotePrefix="0" xfId="0">
      <alignment horizontal="center" vertical="center"/>
    </xf>
    <xf numFmtId="171" fontId="5" fillId="0" borderId="1" applyAlignment="1" pivotButton="0" quotePrefix="0" xfId="0">
      <alignment horizontal="right" vertical="center"/>
    </xf>
    <xf numFmtId="0" fontId="9" fillId="0" borderId="0" pivotButton="0" quotePrefix="0" xfId="0"/>
    <xf numFmtId="0" fontId="10" fillId="7" borderId="10" applyAlignment="1" pivotButton="0" quotePrefix="0" xfId="0">
      <alignment horizontal="center" vertical="center"/>
    </xf>
    <xf numFmtId="0" fontId="11" fillId="8" borderId="10" applyAlignment="1" pivotButton="0" quotePrefix="0" xfId="0">
      <alignment horizontal="center" vertical="center"/>
    </xf>
    <xf numFmtId="165" fontId="10" fillId="8" borderId="10" applyAlignment="1" pivotButton="0" quotePrefix="0" xfId="0">
      <alignment horizontal="right" vertical="center"/>
    </xf>
    <xf numFmtId="0" fontId="11" fillId="8" borderId="10" applyAlignment="1" pivotButton="0" quotePrefix="0" xfId="0">
      <alignment horizontal="left" vertical="center"/>
    </xf>
    <xf numFmtId="172" fontId="10" fillId="8" borderId="10" applyAlignment="1" pivotButton="0" quotePrefix="0" xfId="0">
      <alignment horizontal="right" vertical="center"/>
    </xf>
    <xf numFmtId="172" fontId="6" fillId="0" borderId="1" applyAlignment="1" pivotButton="0" quotePrefix="0" xfId="0">
      <alignment horizontal="right" vertical="center"/>
    </xf>
    <xf numFmtId="172" fontId="6" fillId="3" borderId="1" applyAlignment="1" pivotButton="0" quotePrefix="0" xfId="0">
      <alignment horizontal="right" vertical="center"/>
    </xf>
    <xf numFmtId="172" fontId="5" fillId="3" borderId="1" applyAlignment="1" pivotButton="0" quotePrefix="0" xfId="0">
      <alignment horizontal="right" vertical="center"/>
    </xf>
    <xf numFmtId="173" fontId="10" fillId="8" borderId="1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styles" Target="styles.xml" Id="rId15" /><Relationship Type="http://schemas.openxmlformats.org/officeDocument/2006/relationships/theme" Target="theme/theme1.xml" Id="rId16" /></Relationships>
</file>

<file path=xl/charts/chart1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Commercial Formulation Output (Thousand Units)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'Executive Pharma Dashboard'!C12</f>
            </strRef>
          </tx>
          <spPr>
            <a:ln>
              <a:prstDash val="solid"/>
            </a:ln>
          </spPr>
          <cat>
            <numRef>
              <f>'Executive Pharma Dashboard'!$B$13:$B$17</f>
            </numRef>
          </cat>
          <val>
            <numRef>
              <f>'Executive Pharma Dashboard'!$C$13:$C$17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/>
              <a:p>
                <a:pPr>
                  <a:defRPr/>
                </a:pPr>
                <a:r>
                  <a:t>Dosage Category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/>
              <a:p>
                <a:pPr>
                  <a:defRPr/>
                </a:pPr>
                <a:r>
                  <a:t>Units (x1,000)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Clinical Trial Portfolio Distribution (%)</a:t>
            </a:r>
          </a:p>
        </rich>
      </tx>
    </title>
    <plotArea>
      <pieChart>
        <varyColors val="1"/>
        <ser>
          <idx val="0"/>
          <order val="0"/>
          <tx>
            <strRef>
              <f>'Executive Pharma Dashboard'!G12</f>
            </strRef>
          </tx>
          <spPr>
            <a:ln>
              <a:prstDash val="solid"/>
            </a:ln>
          </spPr>
          <cat>
            <numRef>
              <f>'Executive Pharma Dashboard'!$F$13:$F$17</f>
            </numRef>
          </cat>
          <val>
            <numRef>
              <f>'Executive Pharma Dashboard'!$G$13:$G$17</f>
            </numRef>
          </val>
        </ser>
        <firstSliceAng val="0"/>
      </pieChart>
    </plotArea>
    <legend>
      <legendPos val="r"/>
    </legend>
    <plotVisOnly val="1"/>
    <dispBlanksAs val="gap"/>
  </chart>
</chartSpace>
</file>

<file path=xl/charts/chart3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Monthly Cleanroom Batch Sterility &amp; Clinical Trial Milestone (%)</a:t>
            </a:r>
          </a:p>
        </rich>
      </tx>
    </title>
    <plotArea>
      <lineChart>
        <grouping val="standard"/>
        <ser>
          <idx val="0"/>
          <order val="0"/>
          <tx>
            <strRef>
              <f>'Executive Pharma Dashboard'!C51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'Executive Pharma Dashboard'!$B$52:$B$57</f>
            </numRef>
          </cat>
          <val>
            <numRef>
              <f>'Executive Pharma Dashboard'!$C$52:$C$57</f>
            </numRef>
          </val>
        </ser>
        <ser>
          <idx val="1"/>
          <order val="1"/>
          <tx>
            <strRef>
              <f>'Executive Pharma Dashboard'!D51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'Executive Pharma Dashboard'!$B$52:$B$57</f>
            </numRef>
          </cat>
          <val>
            <numRef>
              <f>'Executive Pharma Dashboard'!$D$52:$D$57</f>
            </numRef>
          </val>
        </ser>
        <ser>
          <idx val="2"/>
          <order val="2"/>
          <tx>
            <strRef>
              <f>'Executive Pharma Dashboard'!E51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'Executive Pharma Dashboard'!$B$52:$B$57</f>
            </numRef>
          </cat>
          <val>
            <numRef>
              <f>'Executive Pharma Dashboard'!$E$52:$E$57</f>
            </numRef>
          </val>
        </ser>
        <axId val="10"/>
        <axId val="100"/>
      </lineChart>
      <catAx>
        <axId val="10"/>
        <scaling>
          <orientation val="minMax"/>
        </scaling>
        <axPos val="l"/>
        <title>
          <tx>
            <rich>
              <a:bodyPr/>
              <a:p>
                <a:pPr>
                  <a:defRPr/>
                </a:pPr>
                <a:r>
                  <a:t>Historical Period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/>
              <a:p>
                <a:pPr>
                  <a:defRPr/>
                </a:pPr>
                <a:r>
                  <a:t>Attainment Rate (%)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4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Pharmaceutical GMP &amp; Biotech Clinical Index</a:t>
            </a:r>
          </a:p>
        </rich>
      </tx>
    </title>
    <plotArea>
      <radarChart>
        <radarStyle val="filled"/>
        <ser>
          <idx val="0"/>
          <order val="0"/>
          <tx>
            <strRef>
              <f>'Executive Pharma Dashboard'!H51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'Executive Pharma Dashboard'!$G$52:$G$57</f>
            </numRef>
          </cat>
          <val>
            <numRef>
              <f>'Executive Pharma Dashboard'!$H$52:$H$57</f>
            </numRef>
          </val>
        </ser>
        <ser>
          <idx val="1"/>
          <order val="1"/>
          <tx>
            <strRef>
              <f>'Executive Pharma Dashboard'!I51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'Executive Pharma Dashboard'!$G$52:$G$57</f>
            </numRef>
          </cat>
          <val>
            <numRef>
              <f>'Executive Pharma Dashboard'!$I$52:$I$57</f>
            </numRef>
          </val>
        </ser>
        <axId val="10"/>
        <axId val="100"/>
      </rad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5.xml><?xml version="1.0" encoding="utf-8"?>
<chartSpace xmlns:a="http://schemas.openxmlformats.org/drawingml/2006/main" xmlns="http://schemas.openxmlformats.org/drawingml/2006/chart">
  <style val="13"/>
  <chart>
    <title>
      <tx>
        <rich>
          <a:bodyPr/>
          <a:p>
            <a:pPr>
              <a:defRPr/>
            </a:pPr>
            <a:r>
              <a:t>Bioreactor Monoclonal Antibody Titer Concentration Tolerance (g/L)</a:t>
            </a:r>
          </a:p>
        </rich>
      </tx>
    </title>
    <plotArea>
      <lineChart>
        <grouping val="standard"/>
        <ser>
          <idx val="0"/>
          <order val="0"/>
          <tx>
            <strRef>
              <f>'Executive Pharma Dashboard'!C73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'Executive Pharma Dashboard'!$B$74:$B$79</f>
            </numRef>
          </cat>
          <val>
            <numRef>
              <f>'Executive Pharma Dashboard'!$C$74:$C$79</f>
            </numRef>
          </val>
        </ser>
        <ser>
          <idx val="1"/>
          <order val="1"/>
          <tx>
            <strRef>
              <f>'Executive Pharma Dashboard'!D73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'Executive Pharma Dashboard'!$B$74:$B$79</f>
            </numRef>
          </cat>
          <val>
            <numRef>
              <f>'Executive Pharma Dashboard'!$D$74:$D$79</f>
            </numRef>
          </val>
        </ser>
        <ser>
          <idx val="2"/>
          <order val="2"/>
          <tx>
            <strRef>
              <f>'Executive Pharma Dashboard'!E73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'Executive Pharma Dashboard'!$B$74:$B$79</f>
            </numRef>
          </cat>
          <val>
            <numRef>
              <f>'Executive Pharma Dashboard'!$E$74:$E$79</f>
            </numRef>
          </val>
        </ser>
        <ser>
          <idx val="3"/>
          <order val="3"/>
          <tx>
            <strRef>
              <f>'Executive Pharma Dashboard'!F73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'Executive Pharma Dashboard'!$B$74:$B$79</f>
            </numRef>
          </cat>
          <val>
            <numRef>
              <f>'Executive Pharma Dashboard'!$F$74:$F$79</f>
            </numRef>
          </val>
        </ser>
        <axId val="10"/>
        <axId val="100"/>
      </line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6.xml><?xml version="1.0" encoding="utf-8"?>
<chartSpace xmlns:a="http://schemas.openxmlformats.org/drawingml/2006/main" xmlns="http://schemas.openxmlformats.org/drawingml/2006/chart">
  <style val="13"/>
  <chart>
    <title>
      <tx>
        <rich>
          <a:bodyPr/>
          <a:p>
            <a:pPr>
              <a:defRPr/>
            </a:pPr>
            <a:r>
              <a:t>Clinical Trial Patient Retention &amp; Drug Efficacy Pipeline Funnel</a:t>
            </a:r>
          </a:p>
        </rich>
      </tx>
    </title>
    <plotArea>
      <barChart>
        <barDir val="col"/>
        <grouping val="stacked"/>
        <ser>
          <idx val="0"/>
          <order val="0"/>
          <tx>
            <strRef>
              <f>'Executive Pharma Dashboard'!H73</f>
            </strRef>
          </tx>
          <spPr>
            <a:ln>
              <a:prstDash val="solid"/>
            </a:ln>
          </spPr>
          <cat>
            <numRef>
              <f>'Executive Pharma Dashboard'!$G$74:$G$79</f>
            </numRef>
          </cat>
          <val>
            <numRef>
              <f>'Executive Pharma Dashboard'!$H$74:$H$79</f>
            </numRef>
          </val>
        </ser>
        <ser>
          <idx val="1"/>
          <order val="1"/>
          <tx>
            <strRef>
              <f>'Executive Pharma Dashboard'!I73</f>
            </strRef>
          </tx>
          <spPr>
            <a:ln>
              <a:prstDash val="solid"/>
            </a:ln>
          </spPr>
          <cat>
            <numRef>
              <f>'Executive Pharma Dashboard'!$G$74:$G$79</f>
            </numRef>
          </cat>
          <val>
            <numRef>
              <f>'Executive Pharma Dashboard'!$I$74:$I$79</f>
            </numRef>
          </val>
        </ser>
        <ser>
          <idx val="2"/>
          <order val="2"/>
          <tx>
            <strRef>
              <f>'Executive Pharma Dashboard'!J73</f>
            </strRef>
          </tx>
          <spPr>
            <a:ln>
              <a:prstDash val="solid"/>
            </a:ln>
          </spPr>
          <cat>
            <numRef>
              <f>'Executive Pharma Dashboard'!$G$74:$G$79</f>
            </numRef>
          </cat>
          <val>
            <numRef>
              <f>'Executive Pharma Dashboard'!$J$74:$J$79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Relationship Type="http://schemas.openxmlformats.org/officeDocument/2006/relationships/chart" Target="/xl/charts/chart3.xml" Id="rId3" /><Relationship Type="http://schemas.openxmlformats.org/officeDocument/2006/relationships/chart" Target="/xl/charts/chart4.xml" Id="rId4" /><Relationship Type="http://schemas.openxmlformats.org/officeDocument/2006/relationships/chart" Target="/xl/charts/chart5.xml" Id="rId5" /><Relationship Type="http://schemas.openxmlformats.org/officeDocument/2006/relationships/chart" Target="/xl/charts/chart6.xml" Id="rId6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20</row>
      <rowOff>0</rowOff>
    </from>
    <ext cx="4860000" cy="270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5</col>
      <colOff>0</colOff>
      <row>20</row>
      <rowOff>0</rowOff>
    </from>
    <ext cx="4140000" cy="2700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  <oneCellAnchor>
    <from>
      <col>1</col>
      <colOff>0</colOff>
      <row>58</row>
      <rowOff>0</rowOff>
    </from>
    <ext cx="4860000" cy="2700000"/>
    <graphicFrame>
      <nvGraphicFramePr>
        <cNvPr id="3" name="Chart 3"/>
        <cNvGraphicFramePr/>
      </nvGraphicFramePr>
      <xfrm/>
      <a:graphic>
        <a:graphicData uri="http://schemas.openxmlformats.org/drawingml/2006/chart">
          <c:chart r:id="rId3"/>
        </a:graphicData>
      </a:graphic>
    </graphicFrame>
    <clientData/>
  </oneCellAnchor>
  <oneCellAnchor>
    <from>
      <col>6</col>
      <colOff>0</colOff>
      <row>58</row>
      <rowOff>0</rowOff>
    </from>
    <ext cx="4140000" cy="2700000"/>
    <graphicFrame>
      <nvGraphicFramePr>
        <cNvPr id="4" name="Chart 4"/>
        <cNvGraphicFramePr/>
      </nvGraphicFramePr>
      <xfrm/>
      <a:graphic>
        <a:graphicData uri="http://schemas.openxmlformats.org/drawingml/2006/chart">
          <c:chart r:id="rId4"/>
        </a:graphicData>
      </a:graphic>
    </graphicFrame>
    <clientData/>
  </oneCellAnchor>
  <oneCellAnchor>
    <from>
      <col>1</col>
      <colOff>0</colOff>
      <row>81</row>
      <rowOff>0</rowOff>
    </from>
    <ext cx="4860000" cy="2700000"/>
    <graphicFrame>
      <nvGraphicFramePr>
        <cNvPr id="5" name="Chart 5"/>
        <cNvGraphicFramePr/>
      </nvGraphicFramePr>
      <xfrm/>
      <a:graphic>
        <a:graphicData uri="http://schemas.openxmlformats.org/drawingml/2006/chart">
          <c:chart r:id="rId5"/>
        </a:graphicData>
      </a:graphic>
    </graphicFrame>
    <clientData/>
  </oneCellAnchor>
  <oneCellAnchor>
    <from>
      <col>6</col>
      <colOff>0</colOff>
      <row>81</row>
      <rowOff>0</rowOff>
    </from>
    <ext cx="4140000" cy="2700000"/>
    <graphicFrame>
      <nvGraphicFramePr>
        <cNvPr id="6" name="Chart 6"/>
        <cNvGraphicFramePr/>
      </nvGraphicFramePr>
      <xfrm/>
      <a:graphic>
        <a:graphicData uri="http://schemas.openxmlformats.org/drawingml/2006/chart">
          <c:chart r:id="rId6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9"/>
  <sheetViews>
    <sheetView showGridLines="1" workbookViewId="0">
      <selection activeCell="A1" sqref="A1"/>
    </sheetView>
  </sheetViews>
  <sheetFormatPr baseColWidth="8" defaultRowHeight="15"/>
  <cols>
    <col width="33" customWidth="1" min="1" max="1"/>
    <col width="65" customWidth="1" min="2" max="2"/>
  </cols>
  <sheetData>
    <row r="1" ht="28" customHeight="1">
      <c r="A1" s="1" t="inlineStr">
        <is>
          <t>PHARMACEUTICAL, BIOTECH GMP &amp; CLINICAL TRIAL MANUAL</t>
        </is>
      </c>
    </row>
    <row r="2" ht="18" customHeight="1">
      <c r="A2" s="2" t="inlineStr">
        <is>
          <t>Operational Guidelines, Cleanroom HVAC Telemetry, Cold Chain Logistics &amp; BPOM / FDA 21 CFR 11</t>
        </is>
      </c>
    </row>
    <row r="4">
      <c r="A4" s="3" t="inlineStr">
        <is>
          <t>Biopharmaceutical &amp; Clinical Operations Architecture</t>
        </is>
      </c>
    </row>
    <row r="6">
      <c r="A6" s="4" t="inlineStr">
        <is>
          <t>Sheet Title</t>
        </is>
      </c>
      <c r="B6" s="4" t="inlineStr">
        <is>
          <t>Functional Scope &amp; Biomanufacturing Process Focus</t>
        </is>
      </c>
    </row>
    <row r="7" ht="20" customHeight="1">
      <c r="A7" s="5" t="inlineStr">
        <is>
          <t>Executive Pharma Dashboard</t>
        </is>
      </c>
      <c r="B7" s="6" t="inlineStr">
        <is>
          <t>C-suite biopharma cockpit tracking commercial batch yield, cleanroom ISO compliance, cold chain integrity, clinical trial enrollment, and BPOM serialization.</t>
        </is>
      </c>
      <c r="C7" s="7" t="n"/>
      <c r="D7" s="7" t="n"/>
      <c r="E7" s="7" t="n"/>
      <c r="F7" s="7" t="n"/>
      <c r="G7" s="7" t="n"/>
      <c r="H7" s="8" t="n"/>
    </row>
    <row r="8" ht="20" customHeight="1">
      <c r="A8" s="9" t="inlineStr">
        <is>
          <t>GMP Cleanroom HVAC Telemetry</t>
        </is>
      </c>
      <c r="B8" s="6" t="inlineStr">
        <is>
          <t>Cleanroom environmental telemetry: Differential pressure (Pa), temperature (°C), relative humidity (% RH), non-viable particle counts (0.5µm &amp; 5.0µm ISO Class 5-8).</t>
        </is>
      </c>
      <c r="C8" s="7" t="n"/>
      <c r="D8" s="7" t="n"/>
      <c r="E8" s="7" t="n"/>
      <c r="F8" s="7" t="n"/>
      <c r="G8" s="7" t="n"/>
      <c r="H8" s="8" t="n"/>
    </row>
    <row r="9" ht="20" customHeight="1">
      <c r="A9" s="5" t="inlineStr">
        <is>
          <t>Batch Record QA QC Release</t>
        </is>
      </c>
      <c r="B9" s="6" t="inlineStr">
        <is>
          <t>Electronic Batch Manufacturing Records (eBMR): In-process controls (IPC), HPLC chromatography assay, sterility testing, endotoxin LAL test, QA release turnaround.</t>
        </is>
      </c>
      <c r="C9" s="7" t="n"/>
      <c r="D9" s="7" t="n"/>
      <c r="E9" s="7" t="n"/>
      <c r="F9" s="7" t="n"/>
      <c r="G9" s="7" t="n"/>
      <c r="H9" s="8" t="n"/>
    </row>
    <row r="10" ht="20" customHeight="1">
      <c r="A10" s="9" t="inlineStr">
        <is>
          <t>Cold Chain Pharma Logistics</t>
        </is>
      </c>
      <c r="B10" s="6" t="inlineStr">
        <is>
          <t>Temperature-controlled distribution (2-8°C, -20°C, -80°C ultra-low): IoT data logger telemetry, Mean Kinetic Temperature (MKT), GDP compliance, excursion alerts.</t>
        </is>
      </c>
      <c r="C10" s="7" t="n"/>
      <c r="D10" s="7" t="n"/>
      <c r="E10" s="7" t="n"/>
      <c r="F10" s="7" t="n"/>
      <c r="G10" s="7" t="n"/>
      <c r="H10" s="8" t="n"/>
    </row>
    <row r="11" ht="20" customHeight="1">
      <c r="A11" s="5" t="inlineStr">
        <is>
          <t>BPOM 2D Barcode Traceability</t>
        </is>
      </c>
      <c r="B11" s="6" t="inlineStr">
        <is>
          <t>Serialization compliance: Indonesian BPOM 2D DataMatrix barcode scanning, GS1 Global Trade Item Number (GTIN), anti-counterfeiting verification, track &amp; trace.</t>
        </is>
      </c>
      <c r="C11" s="7" t="n"/>
      <c r="D11" s="7" t="n"/>
      <c r="E11" s="7" t="n"/>
      <c r="F11" s="7" t="n"/>
      <c r="G11" s="7" t="n"/>
      <c r="H11" s="8" t="n"/>
    </row>
    <row r="12" ht="20" customHeight="1">
      <c r="A12" s="9" t="inlineStr">
        <is>
          <t>Clinical Trials EDC &amp; Phase</t>
        </is>
      </c>
      <c r="B12" s="6" t="inlineStr">
        <is>
          <t>Electronic Data Capture (EDC): Phase I-IV patient recruitment, Adverse Event (AE/SAE) monitoring, protocol deviations, GCP ethics committee clearances.</t>
        </is>
      </c>
      <c r="C12" s="7" t="n"/>
      <c r="D12" s="7" t="n"/>
      <c r="E12" s="7" t="n"/>
      <c r="F12" s="7" t="n"/>
      <c r="G12" s="7" t="n"/>
      <c r="H12" s="8" t="n"/>
    </row>
    <row r="13" ht="20" customHeight="1">
      <c r="A13" s="5" t="inlineStr">
        <is>
          <t>Drug Formulation &amp; Bioassay</t>
        </is>
      </c>
      <c r="B13" s="6" t="inlineStr">
        <is>
          <t>Formulation development: Solid Oral Dosage (OSD), sterile injectables, lyophilized vials, monoclonal antibody bioactivity assays, dissolution testing profiles.</t>
        </is>
      </c>
      <c r="C13" s="7" t="n"/>
      <c r="D13" s="7" t="n"/>
      <c r="E13" s="7" t="n"/>
      <c r="F13" s="7" t="n"/>
      <c r="G13" s="7" t="n"/>
      <c r="H13" s="8" t="n"/>
    </row>
    <row r="14" ht="20" customHeight="1">
      <c r="A14" s="9" t="inlineStr">
        <is>
          <t>Sterile Autoclave &amp; CIP SIP</t>
        </is>
      </c>
      <c r="B14" s="6" t="inlineStr">
        <is>
          <t>Aseptic sterilization: Clean-In-Place (CIP) &amp; Steam-In-Place (SIP) cycles, F0 sterility value, biological indicator challenge tests, autoclave chamber validation.</t>
        </is>
      </c>
      <c r="C14" s="7" t="n"/>
      <c r="D14" s="7" t="n"/>
      <c r="E14" s="7" t="n"/>
      <c r="F14" s="7" t="n"/>
      <c r="G14" s="7" t="n"/>
      <c r="H14" s="8" t="n"/>
    </row>
    <row r="15" ht="20" customHeight="1">
      <c r="A15" s="5" t="inlineStr">
        <is>
          <t>Active Pharma Ingredient API</t>
        </is>
      </c>
      <c r="B15" s="6" t="inlineStr">
        <is>
          <t>API synthesis &amp; bioreactor fermentation: Cell density (VCD), glucose/lactate nutrient feed, crystallization yield, solvent recovery, raw material quarantine.</t>
        </is>
      </c>
      <c r="C15" s="7" t="n"/>
      <c r="D15" s="7" t="n"/>
      <c r="E15" s="7" t="n"/>
      <c r="F15" s="7" t="n"/>
      <c r="G15" s="7" t="n"/>
      <c r="H15" s="8" t="n"/>
    </row>
    <row r="16" ht="20" customHeight="1">
      <c r="A16" s="9" t="inlineStr">
        <is>
          <t>Pharmacovigilance Adverse Event</t>
        </is>
      </c>
      <c r="B16" s="6" t="inlineStr">
        <is>
          <t>Post-market drug safety: MedDRA adverse event coding, Periodic Safety Update Reports (PSUR), causality assessment, signal detection, BPOM e-MESO reporting.</t>
        </is>
      </c>
      <c r="C16" s="7" t="n"/>
      <c r="D16" s="7" t="n"/>
      <c r="E16" s="7" t="n"/>
      <c r="F16" s="7" t="n"/>
      <c r="G16" s="7" t="n"/>
      <c r="H16" s="8" t="n"/>
    </row>
    <row r="17" ht="20" customHeight="1">
      <c r="A17" s="5" t="inlineStr">
        <is>
          <t>Clean Water WFI TOC Telemetry</t>
        </is>
      </c>
      <c r="B17" s="6" t="inlineStr">
        <is>
          <t>Pharmaceutical water utilities: Water for Injection (WFI), Purified Water (PW), Total Organic Carbon (TOC ppb), electrical conductivity (µS/cm), bioburden CFU.</t>
        </is>
      </c>
      <c r="C17" s="7" t="n"/>
      <c r="D17" s="7" t="n"/>
      <c r="E17" s="7" t="n"/>
      <c r="F17" s="7" t="n"/>
      <c r="G17" s="7" t="n"/>
      <c r="H17" s="8" t="n"/>
    </row>
    <row r="18" ht="20" customHeight="1">
      <c r="A18" s="9" t="inlineStr">
        <is>
          <t>Pharma Cybersecurity &amp; 21CFR11</t>
        </is>
      </c>
      <c r="B18" s="6" t="inlineStr">
        <is>
          <t>Data integrity &amp; cybersecurity: FDA 21 CFR Part 11 audit trails, electronic signatures, SCADA historian backup, ALCOA+ data integrity principles.</t>
        </is>
      </c>
      <c r="C18" s="7" t="n"/>
      <c r="D18" s="7" t="n"/>
      <c r="E18" s="7" t="n"/>
      <c r="F18" s="7" t="n"/>
      <c r="G18" s="7" t="n"/>
      <c r="H18" s="8" t="n"/>
    </row>
    <row r="19" ht="20" customHeight="1">
      <c r="A19" s="5" t="inlineStr">
        <is>
          <t>Strategic Pharma Scorecard</t>
        </is>
      </c>
      <c r="B19" s="6" t="inlineStr">
        <is>
          <t>Corporate biopharma KPIs: R&amp;D pipeline conversion rate, manufacturing cost of goods (COGS), global regulatory approvals (WHO PQ, FDA, EMA), ESG water efficiency.</t>
        </is>
      </c>
      <c r="C19" s="7" t="n"/>
      <c r="D19" s="7" t="n"/>
      <c r="E19" s="7" t="n"/>
      <c r="F19" s="7" t="n"/>
      <c r="G19" s="7" t="n"/>
      <c r="H19" s="8" t="n"/>
    </row>
  </sheetData>
  <mergeCells count="17">
    <mergeCell ref="A4:H4"/>
    <mergeCell ref="B14:H14"/>
    <mergeCell ref="B8:H8"/>
    <mergeCell ref="B17:H17"/>
    <mergeCell ref="B9:H9"/>
    <mergeCell ref="B13:H13"/>
    <mergeCell ref="B18:H18"/>
    <mergeCell ref="B12:H12"/>
    <mergeCell ref="A2:K2"/>
    <mergeCell ref="B6:H6"/>
    <mergeCell ref="B16:H16"/>
    <mergeCell ref="B15:H15"/>
    <mergeCell ref="B7:H7"/>
    <mergeCell ref="B10:H10"/>
    <mergeCell ref="B11:H11"/>
    <mergeCell ref="B19:H19"/>
    <mergeCell ref="A1:K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79"/>
  <sheetViews>
    <sheetView showGridLines="1" workbookViewId="0">
      <selection activeCell="A1" sqref="A1"/>
    </sheetView>
  </sheetViews>
  <sheetFormatPr baseColWidth="8" defaultRowHeight="15"/>
  <cols>
    <col width="4" customWidth="1" min="1" max="1"/>
    <col width="24" customWidth="1" min="2" max="2"/>
    <col width="24" customWidth="1" min="3" max="3"/>
    <col width="24" customWidth="1" min="4" max="4"/>
    <col width="20" customWidth="1" min="5" max="5"/>
    <col width="22" customWidth="1" min="6" max="6"/>
    <col width="24" customWidth="1" min="7" max="7"/>
    <col width="24" customWidth="1" min="8" max="8"/>
    <col width="20" customWidth="1" min="9" max="9"/>
    <col width="12" customWidth="1" min="10" max="10"/>
  </cols>
  <sheetData>
    <row r="1" ht="28" customHeight="1">
      <c r="A1" s="1" t="inlineStr">
        <is>
          <t>PHARMACEUTICAL, BIOTECH GMP &amp; CLINICAL TRIAL COCKPIT</t>
        </is>
      </c>
    </row>
    <row r="2" ht="18" customHeight="1">
      <c r="A2" s="2" t="inlineStr">
        <is>
          <t>C-Level Executive Cockpit: Batch Yield, Cleanroom ISO, Cold Chain, Clinical EDC &amp; BPOM Traceability</t>
        </is>
      </c>
    </row>
    <row r="4" ht="26" customHeight="1">
      <c r="B4" s="42">
        <f>'Batch Record QA QC Release'!C13</f>
        <v/>
      </c>
      <c r="C4" s="43" t="n"/>
      <c r="D4" s="44">
        <f>'Batch Record QA QC Release'!D13</f>
        <v/>
      </c>
      <c r="E4" s="43" t="n"/>
      <c r="F4" s="45">
        <f>'GMP Cleanroom HVAC Telemetry'!C13</f>
        <v/>
      </c>
      <c r="G4" s="43" t="n"/>
      <c r="H4" s="46">
        <f>'Clinical Trials EDC &amp; Phase'!E11</f>
        <v/>
      </c>
      <c r="I4" s="43" t="n"/>
    </row>
    <row r="5" ht="28" customHeight="1">
      <c r="B5" s="15" t="inlineStr">
        <is>
          <t>COMMERCIAL UNITS PRODUCED
Total Finished Dosage Units</t>
        </is>
      </c>
      <c r="C5" s="43" t="n"/>
      <c r="D5" s="15" t="inlineStr">
        <is>
          <t>BATCH RELEASE FIRST-PASS
QA/QC Analytical Release Yield</t>
        </is>
      </c>
      <c r="E5" s="43" t="n"/>
      <c r="F5" s="15" t="inlineStr">
        <is>
          <t>CLEANROOM HVAC CONFORMANCE
ISO Grade Environmental DP</t>
        </is>
      </c>
      <c r="G5" s="43" t="n"/>
      <c r="H5" s="15" t="inlineStr">
        <is>
          <t>ENROLLED CLINICAL PATIENTS
Phase I-III Patient Cohorts</t>
        </is>
      </c>
      <c r="I5" s="43" t="n"/>
    </row>
    <row r="6" ht="8" customHeight="1"/>
    <row r="7" ht="26" customHeight="1">
      <c r="B7" s="47">
        <f>'Cold Chain Pharma Logistics'!H12</f>
        <v/>
      </c>
      <c r="C7" s="43" t="n"/>
      <c r="D7" s="48">
        <f>'BPOM 2D Barcode Traceability'!D11</f>
        <v/>
      </c>
      <c r="E7" s="43" t="n"/>
      <c r="F7" s="49">
        <f>'Clean Water WFI TOC Telemetry'!C11</f>
        <v/>
      </c>
      <c r="G7" s="43" t="n"/>
      <c r="H7" s="44">
        <f>'Pharma Cybersecurity &amp; 21CFR11'!H11</f>
        <v/>
      </c>
      <c r="I7" s="43" t="n"/>
    </row>
    <row r="8" ht="28" customHeight="1">
      <c r="B8" s="15" t="inlineStr">
        <is>
          <t>COLD CHAIN INTEGRITY RATE
Vaccine &amp; Biologic Stock Doses</t>
        </is>
      </c>
      <c r="C8" s="43" t="n"/>
      <c r="D8" s="15" t="inlineStr">
        <is>
          <t>BPOM SERIALIZATION SCAN
2D DataMatrix Cartons Tracked</t>
        </is>
      </c>
      <c r="E8" s="43" t="n"/>
      <c r="F8" s="15" t="inlineStr">
        <is>
          <t>WFI ULTRA-PURE WATER (L/HR)
Water for Injection Generation</t>
        </is>
      </c>
      <c r="G8" s="43" t="n"/>
      <c r="H8" s="15" t="inlineStr">
        <is>
          <t>FDA 21CFR11 DATA INTEGRITY
Electronic Audit Trail Level</t>
        </is>
      </c>
      <c r="I8" s="43" t="n"/>
    </row>
    <row r="9" ht="14" customHeight="1"/>
    <row r="11">
      <c r="B11" s="3" t="inlineStr">
        <is>
          <t>Dosage Form Manufacturing Volume Share</t>
        </is>
      </c>
      <c r="F11" s="3" t="inlineStr">
        <is>
          <t>Clinical Research Pipeline Share</t>
        </is>
      </c>
    </row>
    <row r="12">
      <c r="B12" s="19" t="inlineStr">
        <is>
          <t>Dosage Form</t>
        </is>
      </c>
      <c r="C12" s="19" t="inlineStr">
        <is>
          <t>Annual Units (Thousands)</t>
        </is>
      </c>
      <c r="F12" s="19" t="inlineStr">
        <is>
          <t>Therapeutic Area</t>
        </is>
      </c>
      <c r="G12" s="19" t="inlineStr">
        <is>
          <t>Patient Share (%)</t>
        </is>
      </c>
    </row>
    <row r="13">
      <c r="B13" s="6" t="inlineStr">
        <is>
          <t>Solid Oral Tablets (OSD)</t>
        </is>
      </c>
      <c r="C13" s="20" t="n">
        <v>1300</v>
      </c>
      <c r="F13" s="6" t="inlineStr">
        <is>
          <t>Infectious Vaccines (TB)</t>
        </is>
      </c>
      <c r="G13" s="50" t="n">
        <v>36</v>
      </c>
    </row>
    <row r="14">
      <c r="B14" s="6" t="inlineStr">
        <is>
          <t>Sterile Injectable Vials</t>
        </is>
      </c>
      <c r="C14" s="20" t="n">
        <v>80</v>
      </c>
      <c r="F14" s="6" t="inlineStr">
        <is>
          <t>Oncology (MAb Biosimilars)</t>
        </is>
      </c>
      <c r="G14" s="50" t="n">
        <v>23</v>
      </c>
    </row>
    <row r="15">
      <c r="B15" s="6" t="inlineStr">
        <is>
          <t>Monoclonal Antibody (MAb)</t>
        </is>
      </c>
      <c r="C15" s="20" t="n">
        <v>30</v>
      </c>
      <c r="F15" s="6" t="inlineStr">
        <is>
          <t>Immunology &amp; Autoimmune</t>
        </is>
      </c>
      <c r="G15" s="50" t="n">
        <v>21</v>
      </c>
    </row>
    <row r="16">
      <c r="B16" s="6" t="inlineStr">
        <is>
          <t>Vaccine Pre-filled Syringes</t>
        </is>
      </c>
      <c r="C16" s="20" t="n">
        <v>60</v>
      </c>
      <c r="F16" s="6" t="inlineStr">
        <is>
          <t>Diabetes (Oral GLP-1)</t>
        </is>
      </c>
      <c r="G16" s="50" t="n">
        <v>15</v>
      </c>
    </row>
    <row r="17">
      <c r="B17" s="6" t="inlineStr">
        <is>
          <t>Lyophilized Antibiotics</t>
        </is>
      </c>
      <c r="C17" s="20" t="n">
        <v>45</v>
      </c>
      <c r="F17" s="6" t="inlineStr">
        <is>
          <t>Cardiovascular Safety</t>
        </is>
      </c>
      <c r="G17" s="50" t="n">
        <v>5</v>
      </c>
    </row>
    <row r="37">
      <c r="B37" s="3" t="inlineStr">
        <is>
          <t>Biomanufacturing, Cleanroom &amp; Quality Disposition Watchlist</t>
        </is>
      </c>
    </row>
    <row r="38">
      <c r="B38" s="19" t="inlineStr">
        <is>
          <t>GxP System / Facility</t>
        </is>
      </c>
      <c r="C38" s="19" t="inlineStr">
        <is>
          <t>Validation Standard</t>
        </is>
      </c>
      <c r="D38" s="19" t="inlineStr">
        <is>
          <t>Current Telemetry / Output</t>
        </is>
      </c>
      <c r="E38" s="19" t="inlineStr">
        <is>
          <t>Compliance Margin</t>
        </is>
      </c>
      <c r="F38" s="19" t="inlineStr">
        <is>
          <t>Risk Anomaly Score</t>
        </is>
      </c>
      <c r="G38" s="19" t="inlineStr">
        <is>
          <t>Quality Action Protocol</t>
        </is>
      </c>
      <c r="H38" s="19" t="inlineStr">
        <is>
          <t>GxP Disposition</t>
        </is>
      </c>
    </row>
    <row r="39" ht="20" customHeight="1">
      <c r="B39" s="22" t="inlineStr">
        <is>
          <t>Aseptic Grade A Filling Suite</t>
        </is>
      </c>
      <c r="C39" s="22" t="inlineStr">
        <is>
          <t>ISO 14644-1 Grade A</t>
        </is>
      </c>
      <c r="D39" s="22" t="inlineStr">
        <is>
          <t>32.5 Pa DP (12 Particles)</t>
        </is>
      </c>
      <c r="E39" s="22" t="inlineStr">
        <is>
          <t>100% Parameter Conformance</t>
        </is>
      </c>
      <c r="F39" s="22" t="inlineStr">
        <is>
          <t>Low Risk</t>
        </is>
      </c>
      <c r="G39" s="22" t="inlineStr">
        <is>
          <t>Continuous laser particle counter active</t>
        </is>
      </c>
      <c r="H39" s="23" t="inlineStr">
        <is>
          <t>Optimal</t>
        </is>
      </c>
    </row>
    <row r="40" ht="20" customHeight="1">
      <c r="B40" s="24" t="inlineStr">
        <is>
          <t>Trastuzumab MAb Batch Release</t>
        </is>
      </c>
      <c r="C40" s="24" t="inlineStr">
        <is>
          <t>BPOM / PIC/S GMP</t>
        </is>
      </c>
      <c r="D40" s="24" t="inlineStr">
        <is>
          <t>100.4% Assay (Pass LAL)</t>
        </is>
      </c>
      <c r="E40" s="24" t="inlineStr">
        <is>
          <t>Zero Open Deviations</t>
        </is>
      </c>
      <c r="F40" s="24" t="inlineStr">
        <is>
          <t>Low Risk</t>
        </is>
      </c>
      <c r="G40" s="24" t="inlineStr">
        <is>
          <t>Qualified Person e-Sign verified</t>
        </is>
      </c>
      <c r="H40" s="23" t="inlineStr">
        <is>
          <t>Released QA</t>
        </is>
      </c>
    </row>
    <row r="41" ht="20" customHeight="1">
      <c r="B41" s="22" t="inlineStr">
        <is>
          <t>Central Vaccine Cold Chain</t>
        </is>
      </c>
      <c r="C41" s="22" t="inlineStr">
        <is>
          <t>WHO GDP Annex 5</t>
        </is>
      </c>
      <c r="D41" s="22" t="inlineStr">
        <is>
          <t>4.5°C MKT (2-8°C Buffer)</t>
        </is>
      </c>
      <c r="E41" s="22" t="inlineStr">
        <is>
          <t>Zero Temperature Excursions</t>
        </is>
      </c>
      <c r="F41" s="22" t="inlineStr">
        <is>
          <t>Low Risk</t>
        </is>
      </c>
      <c r="G41" s="22" t="inlineStr">
        <is>
          <t>Dual redundant compressor standby armed</t>
        </is>
      </c>
      <c r="H41" s="23" t="inlineStr">
        <is>
          <t>Optimal</t>
        </is>
      </c>
    </row>
    <row r="42" ht="20" customHeight="1">
      <c r="B42" s="24" t="inlineStr">
        <is>
          <t>BPOM 2D Serialization Line</t>
        </is>
      </c>
      <c r="C42" s="24" t="inlineStr">
        <is>
          <t>BPOM PerKa 22/2020</t>
        </is>
      </c>
      <c r="D42" s="24" t="inlineStr">
        <is>
          <t>795,300 Cartons Verified</t>
        </is>
      </c>
      <c r="E42" s="24" t="inlineStr">
        <is>
          <t>100% Aggregation Accuracy</t>
        </is>
      </c>
      <c r="F42" s="24" t="inlineStr">
        <is>
          <t>Low Risk</t>
        </is>
      </c>
      <c r="G42" s="24" t="inlineStr">
        <is>
          <t>Real-time serialization cloud sync live</t>
        </is>
      </c>
      <c r="H42" s="23" t="inlineStr">
        <is>
          <t>Serialized</t>
        </is>
      </c>
    </row>
    <row r="43" ht="20" customHeight="1">
      <c r="B43" s="22" t="inlineStr">
        <is>
          <t>Phase III Biosimilar Clinical</t>
        </is>
      </c>
      <c r="C43" s="22" t="inlineStr">
        <is>
          <t>ICH GCP E6(R2)</t>
        </is>
      </c>
      <c r="D43" s="22" t="inlineStr">
        <is>
          <t>415 Patients Enrolled (98.8%)</t>
        </is>
      </c>
      <c r="E43" s="22" t="inlineStr">
        <is>
          <t>Zero Protocol Deviations</t>
        </is>
      </c>
      <c r="F43" s="22" t="inlineStr">
        <is>
          <t>Low Risk</t>
        </is>
      </c>
      <c r="G43" s="22" t="inlineStr">
        <is>
          <t>Independent Data Monitoring Committee cleared</t>
        </is>
      </c>
      <c r="H43" s="23" t="inlineStr">
        <is>
          <t>On Track</t>
        </is>
      </c>
    </row>
    <row r="44" ht="20" customHeight="1">
      <c r="B44" s="24" t="inlineStr">
        <is>
          <t>Bioreactor 2000L SIP Sterility</t>
        </is>
      </c>
      <c r="C44" s="24" t="inlineStr">
        <is>
          <t>ASME BPE / PDA TR 1</t>
        </is>
      </c>
      <c r="D44" s="24" t="inlineStr">
        <is>
          <t>F0 48.5 Sterilization Value</t>
        </is>
      </c>
      <c r="E44" s="24" t="inlineStr">
        <is>
          <t>All Biological Indicators Killed</t>
        </is>
      </c>
      <c r="F44" s="24" t="inlineStr">
        <is>
          <t>Low Risk</t>
        </is>
      </c>
      <c r="G44" s="24" t="inlineStr">
        <is>
          <t>SIP temperature sensors calibrated</t>
        </is>
      </c>
      <c r="H44" s="23" t="inlineStr">
        <is>
          <t>Validated</t>
        </is>
      </c>
    </row>
    <row r="45" ht="20" customHeight="1">
      <c r="B45" s="22" t="inlineStr">
        <is>
          <t>Water for Injection (WFI) Loop</t>
        </is>
      </c>
      <c r="C45" s="22" t="inlineStr">
        <is>
          <t>USP &lt;643&gt; TOC &amp; &lt;645&gt;</t>
        </is>
      </c>
      <c r="D45" s="22" t="inlineStr">
        <is>
          <t>28 ppb TOC (0.72 µS/cm)</t>
        </is>
      </c>
      <c r="E45" s="22" t="inlineStr">
        <is>
          <t>94% Below TOC Threshold</t>
        </is>
      </c>
      <c r="F45" s="22" t="inlineStr">
        <is>
          <t>Low Risk</t>
        </is>
      </c>
      <c r="G45" s="22" t="inlineStr">
        <is>
          <t>Continuous online TOC sensor streaming</t>
        </is>
      </c>
      <c r="H45" s="23" t="inlineStr">
        <is>
          <t>Ultra-Pure</t>
        </is>
      </c>
    </row>
    <row r="46" ht="20" customHeight="1">
      <c r="B46" s="24" t="inlineStr">
        <is>
          <t>MES &amp; LIMS Cyber Security</t>
        </is>
      </c>
      <c r="C46" s="24" t="inlineStr">
        <is>
          <t>FDA 21 CFR Part 11</t>
        </is>
      </c>
      <c r="D46" s="24" t="inlineStr">
        <is>
          <t>3.32M GxP Records Protected</t>
        </is>
      </c>
      <c r="E46" s="24" t="inlineStr">
        <is>
          <t>100% Audit Trail Verified</t>
        </is>
      </c>
      <c r="F46" s="24" t="inlineStr">
        <is>
          <t>Low Risk</t>
        </is>
      </c>
      <c r="G46" s="24" t="inlineStr">
        <is>
          <t>ALCOA+ data integrity validated annually</t>
        </is>
      </c>
      <c r="H46" s="23" t="inlineStr">
        <is>
          <t>Hardened</t>
        </is>
      </c>
    </row>
    <row r="50">
      <c r="B50" s="51" t="inlineStr">
        <is>
          <t>Monthly Cleanroom Batch Sterility &amp; Clinical Trial Milestone (%)</t>
        </is>
      </c>
      <c r="G50" s="51" t="inlineStr">
        <is>
          <t>Pharmaceutical GMP &amp; Biotech Clinical Index</t>
        </is>
      </c>
    </row>
    <row r="51">
      <c r="B51" s="52" t="inlineStr">
        <is>
          <t>Month</t>
        </is>
      </c>
      <c r="C51" s="52" t="inlineStr">
        <is>
          <t>Target Sterility %</t>
        </is>
      </c>
      <c r="D51" s="52" t="inlineStr">
        <is>
          <t>Actual Batch Sterility %</t>
        </is>
      </c>
      <c r="E51" s="52" t="inlineStr">
        <is>
          <t>Clinical Trial Protocol SLA %</t>
        </is>
      </c>
      <c r="G51" s="52" t="inlineStr">
        <is>
          <t>Operational Capability Pillar</t>
        </is>
      </c>
      <c r="H51" s="52" t="inlineStr">
        <is>
          <t>Benchmark</t>
        </is>
      </c>
      <c r="I51" s="52" t="inlineStr">
        <is>
          <t>Current Attainment</t>
        </is>
      </c>
    </row>
    <row r="52">
      <c r="B52" s="53" t="inlineStr">
        <is>
          <t>May</t>
        </is>
      </c>
      <c r="C52" s="54" t="n">
        <v>98</v>
      </c>
      <c r="D52" s="54" t="n">
        <v>98.8</v>
      </c>
      <c r="E52" s="54" t="n">
        <v>91</v>
      </c>
      <c r="G52" s="55" t="inlineStr">
        <is>
          <t>FDA 21 CFR Part 11 Audit</t>
        </is>
      </c>
      <c r="H52" s="56" t="n">
        <v>4.5</v>
      </c>
      <c r="I52" s="56" t="n">
        <v>4.9</v>
      </c>
    </row>
    <row r="53">
      <c r="B53" s="53" t="inlineStr">
        <is>
          <t>Jun</t>
        </is>
      </c>
      <c r="C53" s="54" t="n">
        <v>98.5</v>
      </c>
      <c r="D53" s="54" t="n">
        <v>99.09999999999999</v>
      </c>
      <c r="E53" s="54" t="n">
        <v>92.5</v>
      </c>
      <c r="G53" s="55" t="inlineStr">
        <is>
          <t>Cleanroom Particle Counters</t>
        </is>
      </c>
      <c r="H53" s="56" t="n">
        <v>4.5</v>
      </c>
      <c r="I53" s="56" t="n">
        <v>4.9</v>
      </c>
    </row>
    <row r="54">
      <c r="B54" s="53" t="inlineStr">
        <is>
          <t>Jul</t>
        </is>
      </c>
      <c r="C54" s="54" t="n">
        <v>99</v>
      </c>
      <c r="D54" s="54" t="n">
        <v>99.5</v>
      </c>
      <c r="E54" s="54" t="n">
        <v>94</v>
      </c>
      <c r="G54" s="55" t="inlineStr">
        <is>
          <t>Cold Chain Temp Excursion</t>
        </is>
      </c>
      <c r="H54" s="56" t="n">
        <v>4.2</v>
      </c>
      <c r="I54" s="56" t="n">
        <v>4.8</v>
      </c>
    </row>
    <row r="55">
      <c r="B55" s="53" t="inlineStr">
        <is>
          <t>Aug</t>
        </is>
      </c>
      <c r="C55" s="54" t="n">
        <v>99</v>
      </c>
      <c r="D55" s="54" t="n">
        <v>99.3</v>
      </c>
      <c r="E55" s="54" t="n">
        <v>93.5</v>
      </c>
      <c r="G55" s="55" t="inlineStr">
        <is>
          <t>Clinical EDC Patient Data</t>
        </is>
      </c>
      <c r="H55" s="56" t="n">
        <v>4</v>
      </c>
      <c r="I55" s="56" t="n">
        <v>4.6</v>
      </c>
    </row>
    <row r="56">
      <c r="B56" s="53" t="inlineStr">
        <is>
          <t>Sep</t>
        </is>
      </c>
      <c r="C56" s="54" t="n">
        <v>99.5</v>
      </c>
      <c r="D56" s="54" t="n">
        <v>99.8</v>
      </c>
      <c r="E56" s="54" t="n">
        <v>96.2</v>
      </c>
      <c r="G56" s="55" t="inlineStr">
        <is>
          <t>OOS Investigation Protocol</t>
        </is>
      </c>
      <c r="H56" s="56" t="n">
        <v>4.2</v>
      </c>
      <c r="I56" s="56" t="n">
        <v>4.7</v>
      </c>
    </row>
    <row r="57">
      <c r="B57" s="53" t="inlineStr">
        <is>
          <t>Oct</t>
        </is>
      </c>
      <c r="C57" s="54" t="n">
        <v>99.90000000000001</v>
      </c>
      <c r="D57" s="54" t="n">
        <v>99.95</v>
      </c>
      <c r="E57" s="54" t="n">
        <v>98.5</v>
      </c>
      <c r="G57" s="55" t="inlineStr">
        <is>
          <t>Bio-Reactor Ferment Batch</t>
        </is>
      </c>
      <c r="H57" s="56" t="n">
        <v>4</v>
      </c>
      <c r="I57" s="56" t="n">
        <v>4.5</v>
      </c>
    </row>
    <row r="72">
      <c r="B72" s="51" t="inlineStr">
        <is>
          <t>Bioreactor Monoclonal Antibody Titer Concentration Tolerance (g/L)</t>
        </is>
      </c>
      <c r="G72" s="51" t="inlineStr">
        <is>
          <t>Clinical Trial Patient Retention &amp; Drug Efficacy Pipeline Funnel</t>
        </is>
      </c>
    </row>
    <row r="73">
      <c r="B73" s="52" t="inlineStr">
        <is>
          <t>Batch Lot</t>
        </is>
      </c>
      <c r="C73" s="52" t="inlineStr">
        <is>
          <t>LCL Spec (g/L)</t>
        </is>
      </c>
      <c r="D73" s="52" t="inlineStr">
        <is>
          <t>Target Titer</t>
        </is>
      </c>
      <c r="E73" s="52" t="inlineStr">
        <is>
          <t>UCL Spec (g/L)</t>
        </is>
      </c>
      <c r="F73" s="52" t="inlineStr">
        <is>
          <t>Harvest Titer</t>
        </is>
      </c>
      <c r="G73" s="52" t="inlineStr">
        <is>
          <t>Trial Milestone</t>
        </is>
      </c>
      <c r="H73" s="52" t="inlineStr">
        <is>
          <t>Starting Cohort</t>
        </is>
      </c>
      <c r="I73" s="52" t="inlineStr">
        <is>
          <t>Retention Yield %</t>
        </is>
      </c>
      <c r="J73" s="52" t="inlineStr">
        <is>
          <t>Drop-out %</t>
        </is>
      </c>
    </row>
    <row r="74">
      <c r="B74" s="55" t="inlineStr">
        <is>
          <t>Batch-12</t>
        </is>
      </c>
      <c r="C74" s="60" t="n">
        <v>4.5</v>
      </c>
      <c r="D74" s="60" t="n">
        <v>5</v>
      </c>
      <c r="E74" s="60" t="n">
        <v>5.5</v>
      </c>
      <c r="F74" s="60" t="n">
        <v>5.08</v>
      </c>
      <c r="G74" s="55" t="inlineStr">
        <is>
          <t>1. Screened Patients</t>
        </is>
      </c>
      <c r="H74" s="60" t="n">
        <v>100</v>
      </c>
      <c r="I74" s="60" t="n">
        <v>88</v>
      </c>
      <c r="J74" s="60" t="n">
        <v>12</v>
      </c>
    </row>
    <row r="75">
      <c r="B75" s="55" t="inlineStr">
        <is>
          <t>Batch-13</t>
        </is>
      </c>
      <c r="C75" s="60" t="n">
        <v>4.5</v>
      </c>
      <c r="D75" s="60" t="n">
        <v>5</v>
      </c>
      <c r="E75" s="60" t="n">
        <v>5.5</v>
      </c>
      <c r="F75" s="60" t="n">
        <v>4.96</v>
      </c>
      <c r="G75" s="55" t="inlineStr">
        <is>
          <t>2. Randomized Enrollment</t>
        </is>
      </c>
      <c r="H75" s="60" t="n">
        <v>88</v>
      </c>
      <c r="I75" s="60" t="n">
        <v>82.5</v>
      </c>
      <c r="J75" s="60" t="n">
        <v>5.5</v>
      </c>
    </row>
    <row r="76">
      <c r="B76" s="55" t="inlineStr">
        <is>
          <t>Batch-14</t>
        </is>
      </c>
      <c r="C76" s="60" t="n">
        <v>4.5</v>
      </c>
      <c r="D76" s="60" t="n">
        <v>5</v>
      </c>
      <c r="E76" s="60" t="n">
        <v>5.5</v>
      </c>
      <c r="F76" s="60" t="n">
        <v>5.12</v>
      </c>
      <c r="G76" s="55" t="inlineStr">
        <is>
          <t>3. Dose Escalation Protocol</t>
        </is>
      </c>
      <c r="H76" s="60" t="n">
        <v>82.5</v>
      </c>
      <c r="I76" s="60" t="n">
        <v>76</v>
      </c>
      <c r="J76" s="60" t="n">
        <v>6.5</v>
      </c>
    </row>
    <row r="77">
      <c r="B77" s="55" t="inlineStr">
        <is>
          <t>Batch-15</t>
        </is>
      </c>
      <c r="C77" s="60" t="n">
        <v>4.5</v>
      </c>
      <c r="D77" s="60" t="n">
        <v>5</v>
      </c>
      <c r="E77" s="60" t="n">
        <v>5.5</v>
      </c>
      <c r="F77" s="60" t="n">
        <v>5.03</v>
      </c>
      <c r="G77" s="55" t="inlineStr">
        <is>
          <t>4. Primary Endpoint Evaluation</t>
        </is>
      </c>
      <c r="H77" s="60" t="n">
        <v>76</v>
      </c>
      <c r="I77" s="60" t="n">
        <v>71.5</v>
      </c>
      <c r="J77" s="60" t="n">
        <v>4.5</v>
      </c>
    </row>
    <row r="78">
      <c r="B78" s="55" t="inlineStr">
        <is>
          <t>Batch-16</t>
        </is>
      </c>
      <c r="C78" s="60" t="n">
        <v>4.5</v>
      </c>
      <c r="D78" s="60" t="n">
        <v>5</v>
      </c>
      <c r="E78" s="60" t="n">
        <v>5.5</v>
      </c>
      <c r="F78" s="60" t="n">
        <v>4.98</v>
      </c>
      <c r="G78" s="55" t="inlineStr">
        <is>
          <t>5. Long-term Safety Follow-up</t>
        </is>
      </c>
      <c r="H78" s="60" t="n">
        <v>71.5</v>
      </c>
      <c r="I78" s="60" t="n">
        <v>68</v>
      </c>
      <c r="J78" s="60" t="n">
        <v>3.5</v>
      </c>
    </row>
    <row r="79">
      <c r="B79" s="55" t="inlineStr">
        <is>
          <t>Batch-17</t>
        </is>
      </c>
      <c r="C79" s="60" t="n">
        <v>4.5</v>
      </c>
      <c r="D79" s="60" t="n">
        <v>5</v>
      </c>
      <c r="E79" s="60" t="n">
        <v>5.5</v>
      </c>
      <c r="F79" s="60" t="n">
        <v>5.15</v>
      </c>
      <c r="G79" s="55" t="inlineStr">
        <is>
          <t>6. Validated Regulatory Dataset</t>
        </is>
      </c>
      <c r="H79" s="60" t="n">
        <v>68</v>
      </c>
      <c r="I79" s="60" t="n">
        <v>66.40000000000001</v>
      </c>
      <c r="J79" s="60" t="n">
        <v>1.6</v>
      </c>
    </row>
  </sheetData>
  <mergeCells count="18">
    <mergeCell ref="D8:E8"/>
    <mergeCell ref="F4:G4"/>
    <mergeCell ref="D7:E7"/>
    <mergeCell ref="B7:C7"/>
    <mergeCell ref="B5:C5"/>
    <mergeCell ref="H7:I7"/>
    <mergeCell ref="F5:G5"/>
    <mergeCell ref="D5:E5"/>
    <mergeCell ref="A2:K2"/>
    <mergeCell ref="H5:I5"/>
    <mergeCell ref="D4:E4"/>
    <mergeCell ref="H4:I4"/>
    <mergeCell ref="H8:I8"/>
    <mergeCell ref="B8:C8"/>
    <mergeCell ref="A1:K1"/>
    <mergeCell ref="B4:C4"/>
    <mergeCell ref="F7:G7"/>
    <mergeCell ref="F8:G8"/>
  </mergeCells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K13"/>
  <sheetViews>
    <sheetView showGridLines="1" workbookViewId="0">
      <selection activeCell="A1" sqref="A1"/>
    </sheetView>
  </sheetViews>
  <sheetFormatPr baseColWidth="8" defaultRowHeight="15"/>
  <cols>
    <col width="33" customWidth="1" min="1" max="1"/>
    <col width="20" customWidth="1" min="2" max="2"/>
    <col width="21" customWidth="1" min="3" max="3"/>
    <col width="17" customWidth="1" min="4" max="4"/>
    <col width="19" customWidth="1" min="5" max="5"/>
    <col width="19" customWidth="1" min="6" max="6"/>
    <col width="21" customWidth="1" min="7" max="7"/>
    <col width="15" customWidth="1" min="8" max="8"/>
    <col width="29" customWidth="1" min="9" max="9"/>
    <col width="25" customWidth="1" min="10" max="10"/>
  </cols>
  <sheetData>
    <row r="1" ht="28" customHeight="1">
      <c r="A1" s="1" t="inlineStr">
        <is>
          <t>GMP CLEANROOM HVAC &amp; ENVIRONMENTAL TELEMETRY</t>
        </is>
      </c>
    </row>
    <row r="2" ht="18" customHeight="1">
      <c r="A2" s="2" t="inlineStr">
        <is>
          <t>Differential Pressure (Pa), ISO 14644 Particle Counts, Temp (°C), Humidity (% RH) &amp; HEPA Integrity</t>
        </is>
      </c>
    </row>
    <row r="5">
      <c r="A5" s="19" t="inlineStr">
        <is>
          <t>Cleanroom Zone / Suite</t>
        </is>
      </c>
      <c r="B5" s="19" t="inlineStr">
        <is>
          <t>ISO Grade</t>
        </is>
      </c>
      <c r="C5" s="19" t="inlineStr">
        <is>
          <t>Diff Pressure (Pa)</t>
        </is>
      </c>
      <c r="D5" s="19" t="inlineStr">
        <is>
          <t>Target DP (Pa)</t>
        </is>
      </c>
      <c r="E5" s="19" t="inlineStr">
        <is>
          <t>Temp (°C)</t>
        </is>
      </c>
      <c r="F5" s="19" t="inlineStr">
        <is>
          <t>Humidity (% RH)</t>
        </is>
      </c>
      <c r="G5" s="19" t="inlineStr">
        <is>
          <t>Particles 0.5µm/m³</t>
        </is>
      </c>
      <c r="H5" s="19" t="inlineStr">
        <is>
          <t>Target Limit</t>
        </is>
      </c>
      <c r="I5" s="19" t="inlineStr">
        <is>
          <t>HEPA Filter Air Changes/Hr</t>
        </is>
      </c>
      <c r="J5" s="19" t="inlineStr">
        <is>
          <t>GMP Environment Status</t>
        </is>
      </c>
    </row>
    <row r="6" ht="20" customHeight="1">
      <c r="A6" s="24" t="inlineStr">
        <is>
          <t>Aseptic Filling Line 1 (LAF)</t>
        </is>
      </c>
      <c r="B6" s="24" t="inlineStr">
        <is>
          <t>Grade A (ISO 4.8)</t>
        </is>
      </c>
      <c r="C6" s="57" t="n">
        <v>32.5</v>
      </c>
      <c r="D6" s="24" t="inlineStr">
        <is>
          <t>&gt;= 30 Pa</t>
        </is>
      </c>
      <c r="E6" s="57" t="n">
        <v>20.2</v>
      </c>
      <c r="F6" s="57" t="n">
        <v>44.5</v>
      </c>
      <c r="G6" s="26" t="n">
        <v>12</v>
      </c>
      <c r="H6" s="24" t="inlineStr">
        <is>
          <t>&lt;= 3,520</t>
        </is>
      </c>
      <c r="I6" s="26" t="n">
        <v>65</v>
      </c>
      <c r="J6" s="23" t="inlineStr">
        <is>
          <t>Compliant Grade A</t>
        </is>
      </c>
    </row>
    <row r="7" ht="20" customHeight="1">
      <c r="A7" s="22" t="inlineStr">
        <is>
          <t>Aseptic Filling Background</t>
        </is>
      </c>
      <c r="B7" s="22" t="inlineStr">
        <is>
          <t>Grade B (ISO 5)</t>
        </is>
      </c>
      <c r="C7" s="58" t="n">
        <v>24.8</v>
      </c>
      <c r="D7" s="22" t="inlineStr">
        <is>
          <t>&gt;= 20 Pa</t>
        </is>
      </c>
      <c r="E7" s="58" t="n">
        <v>20.5</v>
      </c>
      <c r="F7" s="58" t="n">
        <v>46</v>
      </c>
      <c r="G7" s="28" t="n">
        <v>1850</v>
      </c>
      <c r="H7" s="22" t="inlineStr">
        <is>
          <t>&lt;= 3,520</t>
        </is>
      </c>
      <c r="I7" s="28" t="n">
        <v>45</v>
      </c>
      <c r="J7" s="23" t="inlineStr">
        <is>
          <t>Compliant Grade B</t>
        </is>
      </c>
    </row>
    <row r="8" ht="20" customHeight="1">
      <c r="A8" s="24" t="inlineStr">
        <is>
          <t>Bioreactor Inoculation Suite</t>
        </is>
      </c>
      <c r="B8" s="24" t="inlineStr">
        <is>
          <t>Grade B (ISO 5)</t>
        </is>
      </c>
      <c r="C8" s="57" t="n">
        <v>22</v>
      </c>
      <c r="D8" s="24" t="inlineStr">
        <is>
          <t>&gt;= 20 Pa</t>
        </is>
      </c>
      <c r="E8" s="57" t="n">
        <v>21</v>
      </c>
      <c r="F8" s="57" t="n">
        <v>45.2</v>
      </c>
      <c r="G8" s="26" t="n">
        <v>1420</v>
      </c>
      <c r="H8" s="24" t="inlineStr">
        <is>
          <t>&lt;= 3,520</t>
        </is>
      </c>
      <c r="I8" s="26" t="n">
        <v>40</v>
      </c>
      <c r="J8" s="23" t="inlineStr">
        <is>
          <t>Compliant Grade B</t>
        </is>
      </c>
    </row>
    <row r="9" ht="20" customHeight="1">
      <c r="A9" s="22" t="inlineStr">
        <is>
          <t>Sterile Formulation Prep Suite</t>
        </is>
      </c>
      <c r="B9" s="22" t="inlineStr">
        <is>
          <t>Grade C (ISO 7)</t>
        </is>
      </c>
      <c r="C9" s="58" t="n">
        <v>16.5</v>
      </c>
      <c r="D9" s="22" t="inlineStr">
        <is>
          <t>&gt;= 15 Pa</t>
        </is>
      </c>
      <c r="E9" s="58" t="n">
        <v>21.4</v>
      </c>
      <c r="F9" s="58" t="n">
        <v>48</v>
      </c>
      <c r="G9" s="28" t="n">
        <v>145000</v>
      </c>
      <c r="H9" s="22" t="inlineStr">
        <is>
          <t>&lt;= 352,000</t>
        </is>
      </c>
      <c r="I9" s="28" t="n">
        <v>30</v>
      </c>
      <c r="J9" s="23" t="inlineStr">
        <is>
          <t>Compliant Grade C</t>
        </is>
      </c>
    </row>
    <row r="10" ht="20" customHeight="1">
      <c r="A10" s="24" t="inlineStr">
        <is>
          <t>Solid Oral Granulation Suite</t>
        </is>
      </c>
      <c r="B10" s="24" t="inlineStr">
        <is>
          <t>Grade D (ISO 8)</t>
        </is>
      </c>
      <c r="C10" s="57" t="n">
        <v>12</v>
      </c>
      <c r="D10" s="24" t="inlineStr">
        <is>
          <t>&gt;= 10 Pa</t>
        </is>
      </c>
      <c r="E10" s="57" t="n">
        <v>22</v>
      </c>
      <c r="F10" s="57" t="n">
        <v>51.5</v>
      </c>
      <c r="G10" s="26" t="n">
        <v>1680000</v>
      </c>
      <c r="H10" s="24" t="inlineStr">
        <is>
          <t>&lt;= 3,520,000</t>
        </is>
      </c>
      <c r="I10" s="26" t="n">
        <v>22</v>
      </c>
      <c r="J10" s="23" t="inlineStr">
        <is>
          <t>Compliant Grade D</t>
        </is>
      </c>
    </row>
    <row r="11" ht="20" customHeight="1">
      <c r="A11" s="22" t="inlineStr">
        <is>
          <t>Tablet Compression &amp; Coating</t>
        </is>
      </c>
      <c r="B11" s="22" t="inlineStr">
        <is>
          <t>Grade D (ISO 8)</t>
        </is>
      </c>
      <c r="C11" s="58" t="n">
        <v>11.5</v>
      </c>
      <c r="D11" s="22" t="inlineStr">
        <is>
          <t>&gt;= 10 Pa</t>
        </is>
      </c>
      <c r="E11" s="58" t="n">
        <v>22.2</v>
      </c>
      <c r="F11" s="58" t="n">
        <v>52</v>
      </c>
      <c r="G11" s="28" t="n">
        <v>1820000</v>
      </c>
      <c r="H11" s="22" t="inlineStr">
        <is>
          <t>&lt;= 3,520,000</t>
        </is>
      </c>
      <c r="I11" s="28" t="n">
        <v>20</v>
      </c>
      <c r="J11" s="23" t="inlineStr">
        <is>
          <t>Compliant Grade D</t>
        </is>
      </c>
    </row>
    <row r="12" ht="20" customHeight="1">
      <c r="A12" s="24" t="inlineStr">
        <is>
          <t>QC Microbiology Lab Airflow</t>
        </is>
      </c>
      <c r="B12" s="24" t="inlineStr">
        <is>
          <t>Grade B (ISO 5)</t>
        </is>
      </c>
      <c r="C12" s="57" t="n">
        <v>21.5</v>
      </c>
      <c r="D12" s="24" t="inlineStr">
        <is>
          <t>&gt;= 20 Pa</t>
        </is>
      </c>
      <c r="E12" s="57" t="n">
        <v>20.8</v>
      </c>
      <c r="F12" s="57" t="n">
        <v>46.5</v>
      </c>
      <c r="G12" s="26" t="n">
        <v>1250</v>
      </c>
      <c r="H12" s="24" t="inlineStr">
        <is>
          <t>&lt;= 3,520</t>
        </is>
      </c>
      <c r="I12" s="26" t="n">
        <v>42</v>
      </c>
      <c r="J12" s="23" t="inlineStr">
        <is>
          <t>Compliant Grade B</t>
        </is>
      </c>
    </row>
    <row r="13">
      <c r="A13" s="29" t="inlineStr">
        <is>
          <t>CLEANROOM HVAC AVERAGE</t>
        </is>
      </c>
      <c r="B13" s="30" t="n"/>
      <c r="C13" s="59">
        <f>AVERAGE(C6:C12)</f>
        <v/>
      </c>
      <c r="D13" s="30" t="n"/>
      <c r="E13" s="59">
        <f>AVERAGE(E6:E12)</f>
        <v/>
      </c>
      <c r="F13" s="59">
        <f>AVERAGE(F6:F12)</f>
        <v/>
      </c>
      <c r="G13" s="30" t="n"/>
      <c r="H13" s="30" t="n"/>
      <c r="I13" s="32">
        <f>AVERAGE(I6:I12)</f>
        <v/>
      </c>
      <c r="J13" s="33" t="inlineStr">
        <is>
          <t>100% Parameter Pass</t>
        </is>
      </c>
    </row>
  </sheetData>
  <mergeCells count="2">
    <mergeCell ref="A2:K2"/>
    <mergeCell ref="A1:K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K13"/>
  <sheetViews>
    <sheetView showGridLines="1" workbookViewId="0">
      <selection activeCell="A1" sqref="A1"/>
    </sheetView>
  </sheetViews>
  <sheetFormatPr baseColWidth="8" defaultRowHeight="15"/>
  <cols>
    <col width="31" customWidth="1" min="1" max="1"/>
    <col width="36" customWidth="1" min="2" max="2"/>
    <col width="21" customWidth="1" min="3" max="3"/>
    <col width="20" customWidth="1" min="4" max="4"/>
    <col width="18" customWidth="1" min="5" max="5"/>
    <col width="24" customWidth="1" min="6" max="6"/>
    <col width="21" customWidth="1" min="7" max="7"/>
    <col width="27" customWidth="1" min="8" max="8"/>
    <col width="25" customWidth="1" min="9" max="9"/>
    <col width="24" customWidth="1" min="10" max="10"/>
  </cols>
  <sheetData>
    <row r="1" ht="28" customHeight="1">
      <c r="A1" s="1" t="inlineStr">
        <is>
          <t>ELECTRONIC BATCH RECORD (eBMR) &amp; QA/QC RELEASE</t>
        </is>
      </c>
    </row>
    <row r="2" ht="18" customHeight="1">
      <c r="A2" s="2" t="inlineStr">
        <is>
          <t>Chromatography Assay, Sterility LAL Endotoxin, Dissolution Profile &amp; Qualified Person Release</t>
        </is>
      </c>
    </row>
    <row r="5">
      <c r="A5" s="19" t="inlineStr">
        <is>
          <t>Product Batch ID</t>
        </is>
      </c>
      <c r="B5" s="19" t="inlineStr">
        <is>
          <t>Dosage Form / Molecule</t>
        </is>
      </c>
      <c r="C5" s="19" t="inlineStr">
        <is>
          <t>Batch Size (Units)</t>
        </is>
      </c>
      <c r="D5" s="19" t="inlineStr">
        <is>
          <t>Assay Potency (%)</t>
        </is>
      </c>
      <c r="E5" s="19" t="inlineStr">
        <is>
          <t>Dissolution (%)</t>
        </is>
      </c>
      <c r="F5" s="19" t="inlineStr">
        <is>
          <t>Sterility / Endotoxin</t>
        </is>
      </c>
      <c r="G5" s="19" t="inlineStr">
        <is>
          <t>Deviations (Count)</t>
        </is>
      </c>
      <c r="H5" s="19" t="inlineStr">
        <is>
          <t>Release Lead Time (Days)</t>
        </is>
      </c>
      <c r="I5" s="19" t="inlineStr">
        <is>
          <t>Qualified Person (QP)</t>
        </is>
      </c>
      <c r="J5" s="19" t="inlineStr">
        <is>
          <t>Batch Disposition</t>
        </is>
      </c>
    </row>
    <row r="6" ht="20" customHeight="1">
      <c r="A6" s="24" t="inlineStr">
        <is>
          <t>BN-2026-V101</t>
        </is>
      </c>
      <c r="B6" s="24" t="inlineStr">
        <is>
          <t>Trastuzumab MAb Sterile Vial</t>
        </is>
      </c>
      <c r="C6" s="26" t="n">
        <v>15000</v>
      </c>
      <c r="D6" s="57" t="n">
        <v>100.4</v>
      </c>
      <c r="E6" s="57" t="n">
        <v>0</v>
      </c>
      <c r="F6" s="24" t="inlineStr">
        <is>
          <t>Pass (&lt;0.05 EU/mL)</t>
        </is>
      </c>
      <c r="G6" s="26" t="n">
        <v>0</v>
      </c>
      <c r="H6" s="57" t="n">
        <v>8.5</v>
      </c>
      <c r="I6" s="24" t="inlineStr">
        <is>
          <t>Dr. Apt. Hendra, M.Si</t>
        </is>
      </c>
      <c r="J6" s="23" t="inlineStr">
        <is>
          <t>Released QA</t>
        </is>
      </c>
    </row>
    <row r="7" ht="20" customHeight="1">
      <c r="A7" s="22" t="inlineStr">
        <is>
          <t>BN-2026-V102</t>
        </is>
      </c>
      <c r="B7" s="22" t="inlineStr">
        <is>
          <t>Trastuzumab MAb Sterile Vial</t>
        </is>
      </c>
      <c r="C7" s="28" t="n">
        <v>15000</v>
      </c>
      <c r="D7" s="58" t="n">
        <v>99.8</v>
      </c>
      <c r="E7" s="58" t="n">
        <v>0</v>
      </c>
      <c r="F7" s="22" t="inlineStr">
        <is>
          <t>Pass (&lt;0.05 EU/mL)</t>
        </is>
      </c>
      <c r="G7" s="28" t="n">
        <v>0</v>
      </c>
      <c r="H7" s="58" t="n">
        <v>8</v>
      </c>
      <c r="I7" s="22" t="inlineStr">
        <is>
          <t>Dr. Apt. Hendra, M.Si</t>
        </is>
      </c>
      <c r="J7" s="23" t="inlineStr">
        <is>
          <t>Released QA</t>
        </is>
      </c>
    </row>
    <row r="8" ht="20" customHeight="1">
      <c r="A8" s="24" t="inlineStr">
        <is>
          <t>BN-2026-T401</t>
        </is>
      </c>
      <c r="B8" s="24" t="inlineStr">
        <is>
          <t>Metformin HCl 500mg Extended</t>
        </is>
      </c>
      <c r="C8" s="26" t="n">
        <v>500000</v>
      </c>
      <c r="D8" s="57" t="n">
        <v>99.5</v>
      </c>
      <c r="E8" s="57" t="n">
        <v>94.2</v>
      </c>
      <c r="F8" s="24" t="inlineStr">
        <is>
          <t>Sterile Not Req</t>
        </is>
      </c>
      <c r="G8" s="26" t="n">
        <v>0</v>
      </c>
      <c r="H8" s="57" t="n">
        <v>4.2</v>
      </c>
      <c r="I8" s="24" t="inlineStr">
        <is>
          <t>Apt. Sari Dewi, S.Farm</t>
        </is>
      </c>
      <c r="J8" s="23" t="inlineStr">
        <is>
          <t>Released QA</t>
        </is>
      </c>
    </row>
    <row r="9" ht="20" customHeight="1">
      <c r="A9" s="22" t="inlineStr">
        <is>
          <t>BN-2026-T402</t>
        </is>
      </c>
      <c r="B9" s="22" t="inlineStr">
        <is>
          <t>Paracetamol 500mg Film Coated</t>
        </is>
      </c>
      <c r="C9" s="28" t="n">
        <v>800000</v>
      </c>
      <c r="D9" s="58" t="n">
        <v>100.1</v>
      </c>
      <c r="E9" s="58" t="n">
        <v>96.5</v>
      </c>
      <c r="F9" s="22" t="inlineStr">
        <is>
          <t>Sterile Not Req</t>
        </is>
      </c>
      <c r="G9" s="28" t="n">
        <v>0</v>
      </c>
      <c r="H9" s="58" t="n">
        <v>3.8</v>
      </c>
      <c r="I9" s="22" t="inlineStr">
        <is>
          <t>Apt. Sari Dewi, S.Farm</t>
        </is>
      </c>
      <c r="J9" s="23" t="inlineStr">
        <is>
          <t>Released QA</t>
        </is>
      </c>
    </row>
    <row r="10" ht="20" customHeight="1">
      <c r="A10" s="24" t="inlineStr">
        <is>
          <t>BN-2026-I201</t>
        </is>
      </c>
      <c r="B10" s="24" t="inlineStr">
        <is>
          <t>Ceftriaxone Dry Powder Injectable</t>
        </is>
      </c>
      <c r="C10" s="26" t="n">
        <v>45000</v>
      </c>
      <c r="D10" s="57" t="n">
        <v>100.2</v>
      </c>
      <c r="E10" s="57" t="n">
        <v>0</v>
      </c>
      <c r="F10" s="24" t="inlineStr">
        <is>
          <t>Pass (&lt;0.02 EU/mL)</t>
        </is>
      </c>
      <c r="G10" s="26" t="n">
        <v>0</v>
      </c>
      <c r="H10" s="57" t="n">
        <v>7.5</v>
      </c>
      <c r="I10" s="24" t="inlineStr">
        <is>
          <t>Dr. Apt. Hendra, M.Si</t>
        </is>
      </c>
      <c r="J10" s="23" t="inlineStr">
        <is>
          <t>Released QA</t>
        </is>
      </c>
    </row>
    <row r="11" ht="20" customHeight="1">
      <c r="A11" s="22" t="inlineStr">
        <is>
          <t>BN-2026-I202</t>
        </is>
      </c>
      <c r="B11" s="22" t="inlineStr">
        <is>
          <t>Meropenem Sterile Lyophilized</t>
        </is>
      </c>
      <c r="C11" s="28" t="n">
        <v>35000</v>
      </c>
      <c r="D11" s="58" t="n">
        <v>99.7</v>
      </c>
      <c r="E11" s="58" t="n">
        <v>0</v>
      </c>
      <c r="F11" s="22" t="inlineStr">
        <is>
          <t>Pass (&lt;0.02 EU/mL)</t>
        </is>
      </c>
      <c r="G11" s="28" t="n">
        <v>0</v>
      </c>
      <c r="H11" s="58" t="n">
        <v>7.8</v>
      </c>
      <c r="I11" s="22" t="inlineStr">
        <is>
          <t>Dr. Apt. Hendra, M.Si</t>
        </is>
      </c>
      <c r="J11" s="23" t="inlineStr">
        <is>
          <t>Released QA</t>
        </is>
      </c>
    </row>
    <row r="12" ht="20" customHeight="1">
      <c r="A12" s="24" t="inlineStr">
        <is>
          <t>BN-2026-V301</t>
        </is>
      </c>
      <c r="B12" s="24" t="inlineStr">
        <is>
          <t>Quadrivalent Influenza Vaccine</t>
        </is>
      </c>
      <c r="C12" s="26" t="n">
        <v>60000</v>
      </c>
      <c r="D12" s="57" t="n">
        <v>101</v>
      </c>
      <c r="E12" s="57" t="n">
        <v>0</v>
      </c>
      <c r="F12" s="24" t="inlineStr">
        <is>
          <t>Pass (&lt;0.01 EU/mL)</t>
        </is>
      </c>
      <c r="G12" s="26" t="n">
        <v>0</v>
      </c>
      <c r="H12" s="57" t="n">
        <v>9.199999999999999</v>
      </c>
      <c r="I12" s="24" t="inlineStr">
        <is>
          <t>Dr. Apt. Hendra, M.Si</t>
        </is>
      </c>
      <c r="J12" s="23" t="inlineStr">
        <is>
          <t>Released QA</t>
        </is>
      </c>
    </row>
    <row r="13">
      <c r="A13" s="29" t="inlineStr">
        <is>
          <t>COMMERCIAL BATCH TOTAL / AVG</t>
        </is>
      </c>
      <c r="B13" s="30" t="n"/>
      <c r="C13" s="32">
        <f>SUM(C6:C12)</f>
        <v/>
      </c>
      <c r="D13" s="59">
        <f>AVERAGE(D6:D12)</f>
        <v/>
      </c>
      <c r="E13" s="30" t="n"/>
      <c r="F13" s="30" t="n"/>
      <c r="G13" s="32">
        <f>SUM(G6:G12)</f>
        <v/>
      </c>
      <c r="H13" s="59">
        <f>AVERAGE(H6:H12)</f>
        <v/>
      </c>
      <c r="I13" s="30" t="n"/>
      <c r="J13" s="33" t="inlineStr">
        <is>
          <t>100% Batch First-Pass</t>
        </is>
      </c>
    </row>
  </sheetData>
  <mergeCells count="2">
    <mergeCell ref="A2:K2"/>
    <mergeCell ref="A1:K1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K12"/>
  <sheetViews>
    <sheetView showGridLines="1" workbookViewId="0">
      <selection activeCell="A1" sqref="A1"/>
    </sheetView>
  </sheetViews>
  <sheetFormatPr baseColWidth="8" defaultRowHeight="15"/>
  <cols>
    <col width="38" customWidth="1" min="1" max="1"/>
    <col width="21" customWidth="1" min="2" max="2"/>
    <col width="20" customWidth="1" min="3" max="3"/>
    <col width="21" customWidth="1" min="4" max="4"/>
    <col width="16" customWidth="1" min="5" max="5"/>
    <col width="23" customWidth="1" min="6" max="6"/>
    <col width="25" customWidth="1" min="7" max="7"/>
    <col width="26" customWidth="1" min="8" max="8"/>
    <col width="24" customWidth="1" min="9" max="9"/>
    <col width="20" customWidth="1" min="10" max="10"/>
  </cols>
  <sheetData>
    <row r="1" ht="28" customHeight="1">
      <c r="A1" s="1" t="inlineStr">
        <is>
          <t>TEMPERATURE-CONTROLLED BIOPHARMA COLD CHAIN</t>
        </is>
      </c>
    </row>
    <row r="2" ht="18" customHeight="1">
      <c r="A2" s="2" t="inlineStr">
        <is>
          <t>2-8°C Vaccines, -20°C Biologics, -80°C Ultra-Cold Freezers, Mean Kinetic Temp (MKT) &amp; Excursions</t>
        </is>
      </c>
    </row>
    <row r="5">
      <c r="A5" s="19" t="inlineStr">
        <is>
          <t>Cold Storage / Transit Asset</t>
        </is>
      </c>
      <c r="B5" s="19" t="inlineStr">
        <is>
          <t>Temperature Regime</t>
        </is>
      </c>
      <c r="C5" s="19" t="inlineStr">
        <is>
          <t>Current Temp (°C)</t>
        </is>
      </c>
      <c r="D5" s="19" t="inlineStr">
        <is>
          <t>Target Range</t>
        </is>
      </c>
      <c r="E5" s="19" t="inlineStr">
        <is>
          <t>MKT Temp (°C)</t>
        </is>
      </c>
      <c r="F5" s="19" t="inlineStr">
        <is>
          <t>Excursions (&gt;15 Min)</t>
        </is>
      </c>
      <c r="G5" s="19" t="inlineStr">
        <is>
          <t>Datalogger Battery (%)</t>
        </is>
      </c>
      <c r="H5" s="19" t="inlineStr">
        <is>
          <t>Shipment Volume (Doses)</t>
        </is>
      </c>
      <c r="I5" s="19" t="inlineStr">
        <is>
          <t>GDP Compliance Status</t>
        </is>
      </c>
      <c r="J5" s="19" t="inlineStr">
        <is>
          <t>Cold Chain Health</t>
        </is>
      </c>
    </row>
    <row r="6" ht="20" customHeight="1">
      <c r="A6" s="24" t="inlineStr">
        <is>
          <t>Central Vaccine Cold Room A</t>
        </is>
      </c>
      <c r="B6" s="24" t="inlineStr">
        <is>
          <t>Refrigerated 2-8°C</t>
        </is>
      </c>
      <c r="C6" s="57" t="n">
        <v>4.5</v>
      </c>
      <c r="D6" s="24" t="inlineStr">
        <is>
          <t>2.0°C to 8.0°C</t>
        </is>
      </c>
      <c r="E6" s="57" t="n">
        <v>4.6</v>
      </c>
      <c r="F6" s="26" t="n">
        <v>0</v>
      </c>
      <c r="G6" s="57" t="n">
        <v>100</v>
      </c>
      <c r="H6" s="26" t="n">
        <v>450000</v>
      </c>
      <c r="I6" s="23" t="inlineStr">
        <is>
          <t>GDP Certified</t>
        </is>
      </c>
      <c r="J6" s="23" t="inlineStr">
        <is>
          <t>Optimal</t>
        </is>
      </c>
    </row>
    <row r="7" ht="20" customHeight="1">
      <c r="A7" s="22" t="inlineStr">
        <is>
          <t>Biologic Finished Goods Cold Room B</t>
        </is>
      </c>
      <c r="B7" s="22" t="inlineStr">
        <is>
          <t>Refrigerated 2-8°C</t>
        </is>
      </c>
      <c r="C7" s="58" t="n">
        <v>4.8</v>
      </c>
      <c r="D7" s="22" t="inlineStr">
        <is>
          <t>2.0°C to 8.0°C</t>
        </is>
      </c>
      <c r="E7" s="58" t="n">
        <v>4.9</v>
      </c>
      <c r="F7" s="28" t="n">
        <v>0</v>
      </c>
      <c r="G7" s="58" t="n">
        <v>100</v>
      </c>
      <c r="H7" s="28" t="n">
        <v>280000</v>
      </c>
      <c r="I7" s="23" t="inlineStr">
        <is>
          <t>GDP Certified</t>
        </is>
      </c>
      <c r="J7" s="23" t="inlineStr">
        <is>
          <t>Optimal</t>
        </is>
      </c>
    </row>
    <row r="8" ht="20" customHeight="1">
      <c r="A8" s="24" t="inlineStr">
        <is>
          <t>Deep Freezer Room -20°C Unit 1</t>
        </is>
      </c>
      <c r="B8" s="24" t="inlineStr">
        <is>
          <t>Frozen -20°C</t>
        </is>
      </c>
      <c r="C8" s="57" t="n">
        <v>-21.5</v>
      </c>
      <c r="D8" s="24" t="inlineStr">
        <is>
          <t>-25.0°C to -18.0°C</t>
        </is>
      </c>
      <c r="E8" s="57" t="n">
        <v>-21.2</v>
      </c>
      <c r="F8" s="26" t="n">
        <v>0</v>
      </c>
      <c r="G8" s="57" t="n">
        <v>98.5</v>
      </c>
      <c r="H8" s="26" t="n">
        <v>120000</v>
      </c>
      <c r="I8" s="23" t="inlineStr">
        <is>
          <t>GDP Certified</t>
        </is>
      </c>
      <c r="J8" s="23" t="inlineStr">
        <is>
          <t>Optimal</t>
        </is>
      </c>
    </row>
    <row r="9" ht="20" customHeight="1">
      <c r="A9" s="22" t="inlineStr">
        <is>
          <t>Ultra-Low Freezer -80°C Bank (MAb)</t>
        </is>
      </c>
      <c r="B9" s="22" t="inlineStr">
        <is>
          <t>Ultra-Low -80°C</t>
        </is>
      </c>
      <c r="C9" s="58" t="n">
        <v>-82.40000000000001</v>
      </c>
      <c r="D9" s="22" t="inlineStr">
        <is>
          <t>-85.0°C to -75.0°C</t>
        </is>
      </c>
      <c r="E9" s="58" t="n">
        <v>-81.8</v>
      </c>
      <c r="F9" s="28" t="n">
        <v>0</v>
      </c>
      <c r="G9" s="58" t="n">
        <v>99</v>
      </c>
      <c r="H9" s="28" t="n">
        <v>45000</v>
      </c>
      <c r="I9" s="23" t="inlineStr">
        <is>
          <t>GDP Certified</t>
        </is>
      </c>
      <c r="J9" s="23" t="inlineStr">
        <is>
          <t>Optimal</t>
        </is>
      </c>
    </row>
    <row r="10" ht="20" customHeight="1">
      <c r="A10" s="24" t="inlineStr">
        <is>
          <t>Reefer Truck Dispatch RT-01</t>
        </is>
      </c>
      <c r="B10" s="24" t="inlineStr">
        <is>
          <t>In-Transit 2-8°C</t>
        </is>
      </c>
      <c r="C10" s="57" t="n">
        <v>5.1</v>
      </c>
      <c r="D10" s="24" t="inlineStr">
        <is>
          <t>2.0°C to 8.0°C</t>
        </is>
      </c>
      <c r="E10" s="57" t="n">
        <v>5.2</v>
      </c>
      <c r="F10" s="26" t="n">
        <v>0</v>
      </c>
      <c r="G10" s="57" t="n">
        <v>95</v>
      </c>
      <c r="H10" s="26" t="n">
        <v>85000</v>
      </c>
      <c r="I10" s="23" t="inlineStr">
        <is>
          <t>GDP Certified</t>
        </is>
      </c>
      <c r="J10" s="23" t="inlineStr">
        <is>
          <t>Optimal</t>
        </is>
      </c>
    </row>
    <row r="11" ht="20" customHeight="1">
      <c r="A11" s="22" t="inlineStr">
        <is>
          <t>Reefer Truck Dispatch RT-02</t>
        </is>
      </c>
      <c r="B11" s="22" t="inlineStr">
        <is>
          <t>In-Transit 2-8°C</t>
        </is>
      </c>
      <c r="C11" s="58" t="n">
        <v>4.9</v>
      </c>
      <c r="D11" s="22" t="inlineStr">
        <is>
          <t>2.0°C to 8.0°C</t>
        </is>
      </c>
      <c r="E11" s="58" t="n">
        <v>5</v>
      </c>
      <c r="F11" s="28" t="n">
        <v>0</v>
      </c>
      <c r="G11" s="58" t="n">
        <v>94.2</v>
      </c>
      <c r="H11" s="28" t="n">
        <v>78000</v>
      </c>
      <c r="I11" s="23" t="inlineStr">
        <is>
          <t>GDP Certified</t>
        </is>
      </c>
      <c r="J11" s="23" t="inlineStr">
        <is>
          <t>Optimal</t>
        </is>
      </c>
    </row>
    <row r="12">
      <c r="A12" s="29" t="inlineStr">
        <is>
          <t>COLD CHAIN INVENTORY TOTAL</t>
        </is>
      </c>
      <c r="B12" s="30" t="n"/>
      <c r="C12" s="30" t="n"/>
      <c r="D12" s="30" t="n"/>
      <c r="E12" s="30" t="n"/>
      <c r="F12" s="32">
        <f>SUM(F6:F11)</f>
        <v/>
      </c>
      <c r="G12" s="30" t="n"/>
      <c r="H12" s="32">
        <f>SUM(H6:H11)</f>
        <v/>
      </c>
      <c r="I12" s="30" t="n"/>
      <c r="J12" s="33" t="inlineStr">
        <is>
          <t>Zero Excursions</t>
        </is>
      </c>
    </row>
  </sheetData>
  <mergeCells count="2">
    <mergeCell ref="A2:K2"/>
    <mergeCell ref="A1:K1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K11"/>
  <sheetViews>
    <sheetView showGridLines="1" workbookViewId="0">
      <selection activeCell="A1" sqref="A1"/>
    </sheetView>
  </sheetViews>
  <sheetFormatPr baseColWidth="8" defaultRowHeight="15"/>
  <cols>
    <col width="34" customWidth="1" min="1" max="1"/>
    <col width="26" customWidth="1" min="2" max="2"/>
    <col width="17" customWidth="1" min="3" max="3"/>
    <col width="21" customWidth="1" min="4" max="4"/>
    <col width="24" customWidth="1" min="5" max="5"/>
    <col width="21" customWidth="1" min="6" max="6"/>
    <col width="20" customWidth="1" min="7" max="7"/>
    <col width="26" customWidth="1" min="8" max="8"/>
    <col width="19" customWidth="1" min="9" max="9"/>
    <col width="23" customWidth="1" min="10" max="10"/>
  </cols>
  <sheetData>
    <row r="1" ht="28" customHeight="1">
      <c r="A1" s="1" t="inlineStr">
        <is>
          <t>BPOM 2D DATAMATRIX SERIALIZATION &amp; TRACEABILITY</t>
        </is>
      </c>
    </row>
    <row r="2" ht="18" customHeight="1">
      <c r="A2" s="2" t="inlineStr">
        <is>
          <t>GS1 GTIN Unique Serialization, Anti-Counterfeiting Verification, Aggregation (Case/Pallet) &amp; Track &amp; Trace</t>
        </is>
      </c>
    </row>
    <row r="5">
      <c r="A5" s="19" t="inlineStr">
        <is>
          <t>Product Packaging Line</t>
        </is>
      </c>
      <c r="B5" s="19" t="inlineStr">
        <is>
          <t>Dosage Product</t>
        </is>
      </c>
      <c r="C5" s="19" t="inlineStr">
        <is>
          <t>GS1 GTIN Code</t>
        </is>
      </c>
      <c r="D5" s="19" t="inlineStr">
        <is>
          <t>Serialized Cartons</t>
        </is>
      </c>
      <c r="E5" s="19" t="inlineStr">
        <is>
          <t>Verification Rate (%)</t>
        </is>
      </c>
      <c r="F5" s="19" t="inlineStr">
        <is>
          <t>Aggregation Errors</t>
        </is>
      </c>
      <c r="G5" s="19" t="inlineStr">
        <is>
          <t>BPOM Server Sync</t>
        </is>
      </c>
      <c r="H5" s="19" t="inlineStr">
        <is>
          <t>Tamper Evident Pass (%)</t>
        </is>
      </c>
      <c r="I5" s="19" t="inlineStr">
        <is>
          <t>Scan Speed (PPM)</t>
        </is>
      </c>
      <c r="J5" s="19" t="inlineStr">
        <is>
          <t>Serialization Status</t>
        </is>
      </c>
    </row>
    <row r="6" ht="20" customHeight="1">
      <c r="A6" s="24" t="inlineStr">
        <is>
          <t>Blister Packaging Line 1</t>
        </is>
      </c>
      <c r="B6" s="24" t="inlineStr">
        <is>
          <t>Paracetamol 500mg Strip</t>
        </is>
      </c>
      <c r="C6" s="24" t="inlineStr">
        <is>
          <t>08991234001015</t>
        </is>
      </c>
      <c r="D6" s="26" t="n">
        <v>385000</v>
      </c>
      <c r="E6" s="57" t="n">
        <v>100</v>
      </c>
      <c r="F6" s="26" t="n">
        <v>0</v>
      </c>
      <c r="G6" s="24" t="inlineStr">
        <is>
          <t>Synced BPOM Cloud</t>
        </is>
      </c>
      <c r="H6" s="57" t="n">
        <v>100</v>
      </c>
      <c r="I6" s="26" t="n">
        <v>240</v>
      </c>
      <c r="J6" s="23" t="inlineStr">
        <is>
          <t>Fully Serialized</t>
        </is>
      </c>
    </row>
    <row r="7" ht="20" customHeight="1">
      <c r="A7" s="22" t="inlineStr">
        <is>
          <t>Blister Packaging Line 2</t>
        </is>
      </c>
      <c r="B7" s="22" t="inlineStr">
        <is>
          <t>Metformin 500mg Strip</t>
        </is>
      </c>
      <c r="C7" s="22" t="inlineStr">
        <is>
          <t>08991234002012</t>
        </is>
      </c>
      <c r="D7" s="28" t="n">
        <v>295000</v>
      </c>
      <c r="E7" s="58" t="n">
        <v>100</v>
      </c>
      <c r="F7" s="28" t="n">
        <v>0</v>
      </c>
      <c r="G7" s="22" t="inlineStr">
        <is>
          <t>Synced BPOM Cloud</t>
        </is>
      </c>
      <c r="H7" s="58" t="n">
        <v>100</v>
      </c>
      <c r="I7" s="28" t="n">
        <v>220</v>
      </c>
      <c r="J7" s="23" t="inlineStr">
        <is>
          <t>Fully Serialized</t>
        </is>
      </c>
    </row>
    <row r="8" ht="20" customHeight="1">
      <c r="A8" s="24" t="inlineStr">
        <is>
          <t>Vial Labeling &amp; Cartoning Line</t>
        </is>
      </c>
      <c r="B8" s="24" t="inlineStr">
        <is>
          <t>Trastuzumab 440mg Vial</t>
        </is>
      </c>
      <c r="C8" s="24" t="inlineStr">
        <is>
          <t>08991234003019</t>
        </is>
      </c>
      <c r="D8" s="26" t="n">
        <v>14800</v>
      </c>
      <c r="E8" s="57" t="n">
        <v>100</v>
      </c>
      <c r="F8" s="26" t="n">
        <v>0</v>
      </c>
      <c r="G8" s="24" t="inlineStr">
        <is>
          <t>Synced BPOM Cloud</t>
        </is>
      </c>
      <c r="H8" s="57" t="n">
        <v>100</v>
      </c>
      <c r="I8" s="26" t="n">
        <v>90</v>
      </c>
      <c r="J8" s="23" t="inlineStr">
        <is>
          <t>Fully Serialized</t>
        </is>
      </c>
    </row>
    <row r="9" ht="20" customHeight="1">
      <c r="A9" s="22" t="inlineStr">
        <is>
          <t>Dry Powder Injectable Line</t>
        </is>
      </c>
      <c r="B9" s="22" t="inlineStr">
        <is>
          <t>Ceftriaxone 1g Vial</t>
        </is>
      </c>
      <c r="C9" s="22" t="inlineStr">
        <is>
          <t>08991234004016</t>
        </is>
      </c>
      <c r="D9" s="28" t="n">
        <v>42500</v>
      </c>
      <c r="E9" s="58" t="n">
        <v>100</v>
      </c>
      <c r="F9" s="28" t="n">
        <v>0</v>
      </c>
      <c r="G9" s="22" t="inlineStr">
        <is>
          <t>Synced BPOM Cloud</t>
        </is>
      </c>
      <c r="H9" s="58" t="n">
        <v>100</v>
      </c>
      <c r="I9" s="28" t="n">
        <v>120</v>
      </c>
      <c r="J9" s="23" t="inlineStr">
        <is>
          <t>Fully Serialized</t>
        </is>
      </c>
    </row>
    <row r="10" ht="20" customHeight="1">
      <c r="A10" s="24" t="inlineStr">
        <is>
          <t>Vaccine Pre-filled Syringe Line</t>
        </is>
      </c>
      <c r="B10" s="24" t="inlineStr">
        <is>
          <t>Influenza Vaccine 0.5mL</t>
        </is>
      </c>
      <c r="C10" s="24" t="inlineStr">
        <is>
          <t>08991234005013</t>
        </is>
      </c>
      <c r="D10" s="26" t="n">
        <v>58000</v>
      </c>
      <c r="E10" s="57" t="n">
        <v>100</v>
      </c>
      <c r="F10" s="26" t="n">
        <v>0</v>
      </c>
      <c r="G10" s="24" t="inlineStr">
        <is>
          <t>Synced BPOM Cloud</t>
        </is>
      </c>
      <c r="H10" s="57" t="n">
        <v>100</v>
      </c>
      <c r="I10" s="26" t="n">
        <v>140</v>
      </c>
      <c r="J10" s="23" t="inlineStr">
        <is>
          <t>Fully Serialized</t>
        </is>
      </c>
    </row>
    <row r="11">
      <c r="A11" s="29" t="inlineStr">
        <is>
          <t>SERIALIZATION NETWORK TOTAL</t>
        </is>
      </c>
      <c r="B11" s="30" t="n"/>
      <c r="C11" s="30" t="n"/>
      <c r="D11" s="32">
        <f>SUM(D6:D10)</f>
        <v/>
      </c>
      <c r="E11" s="30" t="n"/>
      <c r="F11" s="32">
        <f>SUM(F6:F10)</f>
        <v/>
      </c>
      <c r="G11" s="30" t="n"/>
      <c r="H11" s="30" t="n"/>
      <c r="I11" s="30" t="n"/>
      <c r="J11" s="33" t="inlineStr">
        <is>
          <t>100% BPOM Verified</t>
        </is>
      </c>
    </row>
  </sheetData>
  <mergeCells count="2">
    <mergeCell ref="A2:K2"/>
    <mergeCell ref="A1:K1"/>
  </mergeCell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K11"/>
  <sheetViews>
    <sheetView showGridLines="1" workbookViewId="0">
      <selection activeCell="A1" sqref="A1"/>
    </sheetView>
  </sheetViews>
  <sheetFormatPr baseColWidth="8" defaultRowHeight="15"/>
  <cols>
    <col width="38" customWidth="1" min="1" max="1"/>
    <col width="26" customWidth="1" min="2" max="2"/>
    <col width="29" customWidth="1" min="3" max="3"/>
    <col width="18" customWidth="1" min="4" max="4"/>
    <col width="20" customWidth="1" min="5" max="5"/>
    <col width="23" customWidth="1" min="6" max="6"/>
    <col width="15" customWidth="1" min="7" max="7"/>
    <col width="22" customWidth="1" min="8" max="8"/>
    <col width="22" customWidth="1" min="9" max="9"/>
    <col width="25" customWidth="1" min="10" max="10"/>
  </cols>
  <sheetData>
    <row r="1" ht="28" customHeight="1">
      <c r="A1" s="1" t="inlineStr">
        <is>
          <t>CLINICAL TRIAL PIPELINE &amp; ELECTRONIC DATA CAPTURE (EDC)</t>
        </is>
      </c>
    </row>
    <row r="2" ht="18" customHeight="1">
      <c r="A2" s="2" t="inlineStr">
        <is>
          <t>GCP Compliance, Patient Recruitment Target, Serious Adverse Events (SAE), Protocol Adherence &amp; Endpoints</t>
        </is>
      </c>
    </row>
    <row r="5">
      <c r="A5" s="19" t="inlineStr">
        <is>
          <t>Clinical Trial Study Protocol</t>
        </is>
      </c>
      <c r="B5" s="19" t="inlineStr">
        <is>
          <t>Therapeutic Area</t>
        </is>
      </c>
      <c r="C5" s="19" t="inlineStr">
        <is>
          <t>Study Phase</t>
        </is>
      </c>
      <c r="D5" s="19" t="inlineStr">
        <is>
          <t>Target Patients</t>
        </is>
      </c>
      <c r="E5" s="19" t="inlineStr">
        <is>
          <t>Enrolled Patients</t>
        </is>
      </c>
      <c r="F5" s="19" t="inlineStr">
        <is>
          <t>Recruitment Rate (%)</t>
        </is>
      </c>
      <c r="G5" s="19" t="inlineStr">
        <is>
          <t>SAE Reports</t>
        </is>
      </c>
      <c r="H5" s="19" t="inlineStr">
        <is>
          <t>eCRF Completion (%)</t>
        </is>
      </c>
      <c r="I5" s="19" t="inlineStr">
        <is>
          <t>GCP Audit Clearance</t>
        </is>
      </c>
      <c r="J5" s="19" t="inlineStr">
        <is>
          <t>Study Milestone</t>
        </is>
      </c>
    </row>
    <row r="6" ht="20" customHeight="1">
      <c r="A6" s="24" t="inlineStr">
        <is>
          <t>CT-ONC-2024: Biosimilar Trastuzumab</t>
        </is>
      </c>
      <c r="B6" s="24" t="inlineStr">
        <is>
          <t>Oncology (HER2+ Breast)</t>
        </is>
      </c>
      <c r="C6" s="24" t="inlineStr">
        <is>
          <t>Phase III Equivalence</t>
        </is>
      </c>
      <c r="D6" s="26" t="n">
        <v>420</v>
      </c>
      <c r="E6" s="26" t="n">
        <v>415</v>
      </c>
      <c r="F6" s="57">
        <f>E6/D6*100</f>
        <v/>
      </c>
      <c r="G6" s="26" t="n">
        <v>2</v>
      </c>
      <c r="H6" s="57" t="n">
        <v>98.5</v>
      </c>
      <c r="I6" s="23" t="inlineStr">
        <is>
          <t>Approved GCP</t>
        </is>
      </c>
      <c r="J6" s="23" t="inlineStr">
        <is>
          <t>On Schedule</t>
        </is>
      </c>
    </row>
    <row r="7" ht="20" customHeight="1">
      <c r="A7" s="22" t="inlineStr">
        <is>
          <t>CT-VAC-2025: NextGen TB Subunit</t>
        </is>
      </c>
      <c r="B7" s="22" t="inlineStr">
        <is>
          <t>Infectious Diseases</t>
        </is>
      </c>
      <c r="C7" s="22" t="inlineStr">
        <is>
          <t>Phase IIb Efficacy</t>
        </is>
      </c>
      <c r="D7" s="28" t="n">
        <v>650</v>
      </c>
      <c r="E7" s="28" t="n">
        <v>642</v>
      </c>
      <c r="F7" s="58">
        <f>E7/D7*100</f>
        <v/>
      </c>
      <c r="G7" s="28" t="n">
        <v>1</v>
      </c>
      <c r="H7" s="58" t="n">
        <v>99.09999999999999</v>
      </c>
      <c r="I7" s="23" t="inlineStr">
        <is>
          <t>Approved GCP</t>
        </is>
      </c>
      <c r="J7" s="23" t="inlineStr">
        <is>
          <t>On Schedule</t>
        </is>
      </c>
    </row>
    <row r="8" ht="20" customHeight="1">
      <c r="A8" s="24" t="inlineStr">
        <is>
          <t>CT-DIA-2025: Oral GLP-1 Analogue</t>
        </is>
      </c>
      <c r="B8" s="24" t="inlineStr">
        <is>
          <t>Diabetes &amp; Metabolism</t>
        </is>
      </c>
      <c r="C8" s="24" t="inlineStr">
        <is>
          <t>Phase IIa Dose Ranging</t>
        </is>
      </c>
      <c r="D8" s="26" t="n">
        <v>280</v>
      </c>
      <c r="E8" s="26" t="n">
        <v>275</v>
      </c>
      <c r="F8" s="57">
        <f>E8/D8*100</f>
        <v/>
      </c>
      <c r="G8" s="26" t="n">
        <v>0</v>
      </c>
      <c r="H8" s="57" t="n">
        <v>99.40000000000001</v>
      </c>
      <c r="I8" s="23" t="inlineStr">
        <is>
          <t>Approved GCP</t>
        </is>
      </c>
      <c r="J8" s="23" t="inlineStr">
        <is>
          <t>On Schedule</t>
        </is>
      </c>
    </row>
    <row r="9" ht="20" customHeight="1">
      <c r="A9" s="22" t="inlineStr">
        <is>
          <t>CT-IMM-2024: Biosimilar Adalimumab</t>
        </is>
      </c>
      <c r="B9" s="22" t="inlineStr">
        <is>
          <t>Immunology &amp; Arthritis</t>
        </is>
      </c>
      <c r="C9" s="22" t="inlineStr">
        <is>
          <t>Phase III Pharmacokinetics</t>
        </is>
      </c>
      <c r="D9" s="28" t="n">
        <v>380</v>
      </c>
      <c r="E9" s="28" t="n">
        <v>378</v>
      </c>
      <c r="F9" s="58">
        <f>E9/D9*100</f>
        <v/>
      </c>
      <c r="G9" s="28" t="n">
        <v>1</v>
      </c>
      <c r="H9" s="58" t="n">
        <v>98.8</v>
      </c>
      <c r="I9" s="23" t="inlineStr">
        <is>
          <t>Approved GCP</t>
        </is>
      </c>
      <c r="J9" s="23" t="inlineStr">
        <is>
          <t>On Schedule</t>
        </is>
      </c>
    </row>
    <row r="10" ht="20" customHeight="1">
      <c r="A10" s="24" t="inlineStr">
        <is>
          <t>CT-CAR-2026: Novel Anti-Thrombotic</t>
        </is>
      </c>
      <c r="B10" s="24" t="inlineStr">
        <is>
          <t>Cardiovascular</t>
        </is>
      </c>
      <c r="C10" s="24" t="inlineStr">
        <is>
          <t>Phase I Safety / PK</t>
        </is>
      </c>
      <c r="D10" s="26" t="n">
        <v>80</v>
      </c>
      <c r="E10" s="26" t="n">
        <v>80</v>
      </c>
      <c r="F10" s="57">
        <f>E10/D10*100</f>
        <v/>
      </c>
      <c r="G10" s="26" t="n">
        <v>0</v>
      </c>
      <c r="H10" s="57" t="n">
        <v>100</v>
      </c>
      <c r="I10" s="23" t="inlineStr">
        <is>
          <t>Approved GCP</t>
        </is>
      </c>
      <c r="J10" s="23" t="inlineStr">
        <is>
          <t>On Schedule</t>
        </is>
      </c>
    </row>
    <row r="11">
      <c r="A11" s="29" t="inlineStr">
        <is>
          <t>CLINICAL PIPELINE TOTAL</t>
        </is>
      </c>
      <c r="B11" s="30" t="n"/>
      <c r="C11" s="30" t="n"/>
      <c r="D11" s="32">
        <f>SUM(D6:D10)</f>
        <v/>
      </c>
      <c r="E11" s="32">
        <f>SUM(E6:E10)</f>
        <v/>
      </c>
      <c r="F11" s="59">
        <f>E11/D11*100</f>
        <v/>
      </c>
      <c r="G11" s="32">
        <f>SUM(G6:G10)</f>
        <v/>
      </c>
      <c r="H11" s="59">
        <f>AVERAGE(H6:H10)</f>
        <v/>
      </c>
      <c r="I11" s="30" t="n"/>
      <c r="J11" s="33" t="inlineStr">
        <is>
          <t>High Pipeline Velocity</t>
        </is>
      </c>
    </row>
  </sheetData>
  <mergeCells count="2">
    <mergeCell ref="A2:K2"/>
    <mergeCell ref="A1:K1"/>
  </mergeCells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K11"/>
  <sheetViews>
    <sheetView showGridLines="1" workbookViewId="0">
      <selection activeCell="A1" sqref="A1"/>
    </sheetView>
  </sheetViews>
  <sheetFormatPr baseColWidth="8" defaultRowHeight="15"/>
  <cols>
    <col width="24" customWidth="1" min="1" max="1"/>
    <col width="26" customWidth="1" min="2" max="2"/>
    <col width="24" customWidth="1" min="3" max="3"/>
    <col width="21" customWidth="1" min="4" max="4"/>
    <col width="24" customWidth="1" min="5" max="5"/>
    <col width="21" customWidth="1" min="6" max="6"/>
    <col width="30" customWidth="1" min="7" max="7"/>
    <col width="21" customWidth="1" min="8" max="8"/>
    <col width="21" customWidth="1" min="9" max="9"/>
    <col width="22" customWidth="1" min="10" max="10"/>
  </cols>
  <sheetData>
    <row r="1" ht="28" customHeight="1">
      <c r="A1" s="1" t="inlineStr">
        <is>
          <t>DRUG FORMULATION DEVELOPMENT &amp; IN-VITRO BIOASSAYS</t>
        </is>
      </c>
    </row>
    <row r="2" ht="18" customHeight="1">
      <c r="A2" s="2" t="inlineStr">
        <is>
          <t>Monoclonal Antibody Affinity (KD), Binding ELISA, Cell Viability %, HPLC Purity &amp; Formulation Stability</t>
        </is>
      </c>
    </row>
    <row r="5">
      <c r="A5" s="19" t="inlineStr">
        <is>
          <t>Formulation Candidate</t>
        </is>
      </c>
      <c r="B5" s="19" t="inlineStr">
        <is>
          <t>Target Molecule</t>
        </is>
      </c>
      <c r="C5" s="19" t="inlineStr">
        <is>
          <t>Expression System</t>
        </is>
      </c>
      <c r="D5" s="19" t="inlineStr">
        <is>
          <t>Purity by HPLC (%)</t>
        </is>
      </c>
      <c r="E5" s="19" t="inlineStr">
        <is>
          <t>Binding Affinity (nM)</t>
        </is>
      </c>
      <c r="F5" s="19" t="inlineStr">
        <is>
          <t>Cell Viability (%)</t>
        </is>
      </c>
      <c r="G5" s="19" t="inlineStr">
        <is>
          <t>Accelerated Stability (Mos)</t>
        </is>
      </c>
      <c r="H5" s="19" t="inlineStr">
        <is>
          <t>Aggregates SEC (%)</t>
        </is>
      </c>
      <c r="I5" s="19" t="inlineStr">
        <is>
          <t>USP / Ph.Eur Spec</t>
        </is>
      </c>
      <c r="J5" s="19" t="inlineStr">
        <is>
          <t>R&amp;D Phase Health</t>
        </is>
      </c>
    </row>
    <row r="6" ht="20" customHeight="1">
      <c r="A6" s="24" t="inlineStr">
        <is>
          <t>MAb-001 Form A</t>
        </is>
      </c>
      <c r="B6" s="24" t="inlineStr">
        <is>
          <t>Trastuzumab Biosimilar</t>
        </is>
      </c>
      <c r="C6" s="24" t="inlineStr">
        <is>
          <t>CHO Cell Culture</t>
        </is>
      </c>
      <c r="D6" s="57" t="n">
        <v>99.2</v>
      </c>
      <c r="E6" s="34" t="n">
        <v>0.45</v>
      </c>
      <c r="F6" s="57" t="n">
        <v>96.5</v>
      </c>
      <c r="G6" s="26" t="n">
        <v>24</v>
      </c>
      <c r="H6" s="57" t="n">
        <v>0.4</v>
      </c>
      <c r="I6" s="23" t="inlineStr">
        <is>
          <t>Compliant Ph.Eur</t>
        </is>
      </c>
      <c r="J6" s="23" t="inlineStr">
        <is>
          <t>Candidate Qualified</t>
        </is>
      </c>
    </row>
    <row r="7" ht="20" customHeight="1">
      <c r="A7" s="22" t="inlineStr">
        <is>
          <t>MAb-002 Form B</t>
        </is>
      </c>
      <c r="B7" s="22" t="inlineStr">
        <is>
          <t>Adalimumab Biosimilar</t>
        </is>
      </c>
      <c r="C7" s="22" t="inlineStr">
        <is>
          <t>CHO Cell Culture</t>
        </is>
      </c>
      <c r="D7" s="58" t="n">
        <v>98.90000000000001</v>
      </c>
      <c r="E7" s="35" t="n">
        <v>0.32</v>
      </c>
      <c r="F7" s="58" t="n">
        <v>95.8</v>
      </c>
      <c r="G7" s="28" t="n">
        <v>24</v>
      </c>
      <c r="H7" s="58" t="n">
        <v>0.6</v>
      </c>
      <c r="I7" s="23" t="inlineStr">
        <is>
          <t>Compliant USP</t>
        </is>
      </c>
      <c r="J7" s="23" t="inlineStr">
        <is>
          <t>Candidate Qualified</t>
        </is>
      </c>
    </row>
    <row r="8" ht="20" customHeight="1">
      <c r="A8" s="24" t="inlineStr">
        <is>
          <t>VAC-003 Form C</t>
        </is>
      </c>
      <c r="B8" s="24" t="inlineStr">
        <is>
          <t>Recombinant Spike Ag</t>
        </is>
      </c>
      <c r="C8" s="24" t="inlineStr">
        <is>
          <t>Pichia Pastoris Yeast</t>
        </is>
      </c>
      <c r="D8" s="57" t="n">
        <v>97.5</v>
      </c>
      <c r="E8" s="34" t="n">
        <v>1.2</v>
      </c>
      <c r="F8" s="57" t="n">
        <v>94</v>
      </c>
      <c r="G8" s="26" t="n">
        <v>18</v>
      </c>
      <c r="H8" s="57" t="n">
        <v>0.8</v>
      </c>
      <c r="I8" s="23" t="inlineStr">
        <is>
          <t>Compliant WHO Spec</t>
        </is>
      </c>
      <c r="J8" s="23" t="inlineStr">
        <is>
          <t>Candidate Qualified</t>
        </is>
      </c>
    </row>
    <row r="9" ht="20" customHeight="1">
      <c r="A9" s="22" t="inlineStr">
        <is>
          <t>OSD-004 Extended</t>
        </is>
      </c>
      <c r="B9" s="22" t="inlineStr">
        <is>
          <t>Metformin Sustained Rel</t>
        </is>
      </c>
      <c r="C9" s="22" t="inlineStr">
        <is>
          <t>Synthetic Organic</t>
        </is>
      </c>
      <c r="D9" s="58" t="n">
        <v>99.8</v>
      </c>
      <c r="E9" s="35" t="n">
        <v>0</v>
      </c>
      <c r="F9" s="58" t="n">
        <v>0</v>
      </c>
      <c r="G9" s="28" t="n">
        <v>36</v>
      </c>
      <c r="H9" s="58" t="n">
        <v>0</v>
      </c>
      <c r="I9" s="23" t="inlineStr">
        <is>
          <t>Compliant USP</t>
        </is>
      </c>
      <c r="J9" s="23" t="inlineStr">
        <is>
          <t>Candidate Qualified</t>
        </is>
      </c>
    </row>
    <row r="10" ht="20" customHeight="1">
      <c r="A10" s="24" t="inlineStr">
        <is>
          <t>PEPT-005 Oral</t>
        </is>
      </c>
      <c r="B10" s="24" t="inlineStr">
        <is>
          <t>GLP-1 Enteric Coated</t>
        </is>
      </c>
      <c r="C10" s="24" t="inlineStr">
        <is>
          <t>Peptide Synthesis</t>
        </is>
      </c>
      <c r="D10" s="57" t="n">
        <v>98.40000000000001</v>
      </c>
      <c r="E10" s="34" t="n">
        <v>2.1</v>
      </c>
      <c r="F10" s="57" t="n">
        <v>97.2</v>
      </c>
      <c r="G10" s="26" t="n">
        <v>18</v>
      </c>
      <c r="H10" s="57" t="n">
        <v>0.5</v>
      </c>
      <c r="I10" s="23" t="inlineStr">
        <is>
          <t>Compliant USP</t>
        </is>
      </c>
      <c r="J10" s="23" t="inlineStr">
        <is>
          <t>Candidate Qualified</t>
        </is>
      </c>
    </row>
    <row r="11">
      <c r="A11" s="29" t="inlineStr">
        <is>
          <t>BIOASSAY AVERAGE</t>
        </is>
      </c>
      <c r="B11" s="30" t="n"/>
      <c r="C11" s="30" t="n"/>
      <c r="D11" s="59">
        <f>AVERAGE(D6:D10)</f>
        <v/>
      </c>
      <c r="E11" s="30" t="n"/>
      <c r="F11" s="30" t="n"/>
      <c r="G11" s="30" t="n"/>
      <c r="H11" s="30" t="n"/>
      <c r="I11" s="30" t="n"/>
      <c r="J11" s="33" t="inlineStr">
        <is>
          <t>High Affinity Pass</t>
        </is>
      </c>
    </row>
  </sheetData>
  <mergeCells count="2">
    <mergeCell ref="A2:K2"/>
    <mergeCell ref="A1:K1"/>
  </mergeCells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K11"/>
  <sheetViews>
    <sheetView showGridLines="1" workbookViewId="0">
      <selection activeCell="A1" sqref="A1"/>
    </sheetView>
  </sheetViews>
  <sheetFormatPr baseColWidth="8" defaultRowHeight="15"/>
  <cols>
    <col width="35" customWidth="1" min="1" max="1"/>
    <col width="23" customWidth="1" min="2" max="2"/>
    <col width="26" customWidth="1" min="3" max="3"/>
    <col width="22" customWidth="1" min="4" max="4"/>
    <col width="21" customWidth="1" min="5" max="5"/>
    <col width="21" customWidth="1" min="6" max="6"/>
    <col width="24" customWidth="1" min="7" max="7"/>
    <col width="24" customWidth="1" min="8" max="8"/>
    <col width="20" customWidth="1" min="9" max="9"/>
    <col width="25" customWidth="1" min="10" max="10"/>
  </cols>
  <sheetData>
    <row r="1" ht="28" customHeight="1">
      <c r="A1" s="1" t="inlineStr">
        <is>
          <t>ASEPTIC STERILIZATION, AUTOCLAVES &amp; CIP / SIP VALIDATION</t>
        </is>
      </c>
    </row>
    <row r="2" ht="18" customHeight="1">
      <c r="A2" s="2" t="inlineStr">
        <is>
          <t>Clean-In-Place (CIP), Steam-In-Place (SIP), F0 Sterilization Lethality, Chamber Pressure &amp; Bio-Indicators</t>
        </is>
      </c>
    </row>
    <row r="5">
      <c r="A5" s="19" t="inlineStr">
        <is>
          <t>Sterilization Equipment</t>
        </is>
      </c>
      <c r="B5" s="19" t="inlineStr">
        <is>
          <t>Process Cycle</t>
        </is>
      </c>
      <c r="C5" s="19" t="inlineStr">
        <is>
          <t>Sterilization Temp (°C)</t>
        </is>
      </c>
      <c r="D5" s="19" t="inlineStr">
        <is>
          <t>Exposure Time (Min)</t>
        </is>
      </c>
      <c r="E5" s="19" t="inlineStr">
        <is>
          <t>Chamber Pres (bar)</t>
        </is>
      </c>
      <c r="F5" s="19" t="inlineStr">
        <is>
          <t>F0 Lethality Value</t>
        </is>
      </c>
      <c r="G5" s="19" t="inlineStr">
        <is>
          <t>Bio-Indicator Result</t>
        </is>
      </c>
      <c r="H5" s="19" t="inlineStr">
        <is>
          <t>CIP Conductivity (µS)</t>
        </is>
      </c>
      <c r="I5" s="19" t="inlineStr">
        <is>
          <t>Validation Status</t>
        </is>
      </c>
      <c r="J5" s="19" t="inlineStr">
        <is>
          <t>Sterility Assurance</t>
        </is>
      </c>
    </row>
    <row r="6" ht="20" customHeight="1">
      <c r="A6" s="24" t="inlineStr">
        <is>
          <t>Autoclave Chamber AC-01</t>
        </is>
      </c>
      <c r="B6" s="24" t="inlineStr">
        <is>
          <t>Porous Load Steam</t>
        </is>
      </c>
      <c r="C6" s="57" t="n">
        <v>121.5</v>
      </c>
      <c r="D6" s="26" t="n">
        <v>30</v>
      </c>
      <c r="E6" s="34" t="n">
        <v>2.15</v>
      </c>
      <c r="F6" s="57" t="n">
        <v>32.4</v>
      </c>
      <c r="G6" s="23" t="inlineStr">
        <is>
          <t>Negative (Killed)</t>
        </is>
      </c>
      <c r="H6" s="57" t="n">
        <v>0.8</v>
      </c>
      <c r="I6" s="23" t="inlineStr">
        <is>
          <t>Validated Annual</t>
        </is>
      </c>
      <c r="J6" s="23" t="inlineStr">
        <is>
          <t>PFS Level 10⁻⁶</t>
        </is>
      </c>
    </row>
    <row r="7" ht="20" customHeight="1">
      <c r="A7" s="22" t="inlineStr">
        <is>
          <t>Autoclave Chamber AC-02</t>
        </is>
      </c>
      <c r="B7" s="22" t="inlineStr">
        <is>
          <t>Porous Load Steam</t>
        </is>
      </c>
      <c r="C7" s="58" t="n">
        <v>121.8</v>
      </c>
      <c r="D7" s="28" t="n">
        <v>30</v>
      </c>
      <c r="E7" s="35" t="n">
        <v>2.18</v>
      </c>
      <c r="F7" s="58" t="n">
        <v>34</v>
      </c>
      <c r="G7" s="23" t="inlineStr">
        <is>
          <t>Negative (Killed)</t>
        </is>
      </c>
      <c r="H7" s="58" t="n">
        <v>0.7</v>
      </c>
      <c r="I7" s="23" t="inlineStr">
        <is>
          <t>Validated Annual</t>
        </is>
      </c>
      <c r="J7" s="23" t="inlineStr">
        <is>
          <t>PFS Level 10⁻⁶</t>
        </is>
      </c>
    </row>
    <row r="8" ht="20" customHeight="1">
      <c r="A8" s="24" t="inlineStr">
        <is>
          <t>Bioreactor 2000L SIP System</t>
        </is>
      </c>
      <c r="B8" s="24" t="inlineStr">
        <is>
          <t>Steam-In-Place (SIP)</t>
        </is>
      </c>
      <c r="C8" s="57" t="n">
        <v>122</v>
      </c>
      <c r="D8" s="26" t="n">
        <v>45</v>
      </c>
      <c r="E8" s="34" t="n">
        <v>2.2</v>
      </c>
      <c r="F8" s="57" t="n">
        <v>48.5</v>
      </c>
      <c r="G8" s="23" t="inlineStr">
        <is>
          <t>Negative (Killed)</t>
        </is>
      </c>
      <c r="H8" s="57" t="n">
        <v>1.1</v>
      </c>
      <c r="I8" s="23" t="inlineStr">
        <is>
          <t>Validated Annual</t>
        </is>
      </c>
      <c r="J8" s="23" t="inlineStr">
        <is>
          <t>PFS Level 10⁻⁶</t>
        </is>
      </c>
    </row>
    <row r="9" ht="20" customHeight="1">
      <c r="A9" s="22" t="inlineStr">
        <is>
          <t>Filling Line Transfer Piping CIP</t>
        </is>
      </c>
      <c r="B9" s="22" t="inlineStr">
        <is>
          <t>Alkali &amp; Acid Wash</t>
        </is>
      </c>
      <c r="C9" s="58" t="n">
        <v>85</v>
      </c>
      <c r="D9" s="28" t="n">
        <v>60</v>
      </c>
      <c r="E9" s="35" t="n">
        <v>1.8</v>
      </c>
      <c r="F9" s="58" t="n">
        <v>0</v>
      </c>
      <c r="G9" s="23" t="inlineStr">
        <is>
          <t>Negative (Killed)</t>
        </is>
      </c>
      <c r="H9" s="58" t="n">
        <v>0.5</v>
      </c>
      <c r="I9" s="23" t="inlineStr">
        <is>
          <t>Validated Annual</t>
        </is>
      </c>
      <c r="J9" s="23" t="inlineStr">
        <is>
          <t>Clean Residual Free</t>
        </is>
      </c>
    </row>
    <row r="10" ht="20" customHeight="1">
      <c r="A10" s="24" t="inlineStr">
        <is>
          <t>Freeze Dryer Lyophilizer Ly-01</t>
        </is>
      </c>
      <c r="B10" s="24" t="inlineStr">
        <is>
          <t>SIP &amp; ETO Chamber</t>
        </is>
      </c>
      <c r="C10" s="57" t="n">
        <v>121.2</v>
      </c>
      <c r="D10" s="26" t="n">
        <v>40</v>
      </c>
      <c r="E10" s="34" t="n">
        <v>2.1</v>
      </c>
      <c r="F10" s="57" t="n">
        <v>38.2</v>
      </c>
      <c r="G10" s="23" t="inlineStr">
        <is>
          <t>Negative (Killed)</t>
        </is>
      </c>
      <c r="H10" s="57" t="n">
        <v>0.6</v>
      </c>
      <c r="I10" s="23" t="inlineStr">
        <is>
          <t>Validated Annual</t>
        </is>
      </c>
      <c r="J10" s="23" t="inlineStr">
        <is>
          <t>PFS Level 10⁻⁶</t>
        </is>
      </c>
    </row>
    <row r="11">
      <c r="A11" s="29" t="inlineStr">
        <is>
          <t>STERILIZATION SYSTEM AUDIT</t>
        </is>
      </c>
      <c r="B11" s="30" t="n"/>
      <c r="C11" s="30" t="n"/>
      <c r="D11" s="30" t="n"/>
      <c r="E11" s="30" t="n"/>
      <c r="F11" s="30" t="n"/>
      <c r="G11" s="33" t="inlineStr">
        <is>
          <t>All Indicators Killed</t>
        </is>
      </c>
      <c r="H11" s="30" t="n"/>
      <c r="I11" s="30" t="n"/>
      <c r="J11" s="33" t="inlineStr">
        <is>
          <t>100% Sterile Assurance</t>
        </is>
      </c>
    </row>
  </sheetData>
  <mergeCells count="2">
    <mergeCell ref="A2:K2"/>
    <mergeCell ref="A1:K1"/>
  </mergeCells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K11"/>
  <sheetViews>
    <sheetView showGridLines="1" workbookViewId="0">
      <selection activeCell="A1" sqref="A1"/>
    </sheetView>
  </sheetViews>
  <sheetFormatPr baseColWidth="8" defaultRowHeight="15"/>
  <cols>
    <col width="28" customWidth="1" min="1" max="1"/>
    <col width="23" customWidth="1" min="2" max="2"/>
    <col width="23" customWidth="1" min="3" max="3"/>
    <col width="21" customWidth="1" min="4" max="4"/>
    <col width="26" customWidth="1" min="5" max="5"/>
    <col width="14" customWidth="1" min="6" max="6"/>
    <col width="21" customWidth="1" min="7" max="7"/>
    <col width="27" customWidth="1" min="8" max="8"/>
    <col width="21" customWidth="1" min="9" max="9"/>
    <col width="24" customWidth="1" min="10" max="10"/>
  </cols>
  <sheetData>
    <row r="1" ht="28" customHeight="1">
      <c r="A1" s="1" t="inlineStr">
        <is>
          <t>ACTIVE PHARMACEUTICAL INGREDIENT (API) &amp; BIOREACTORS</t>
        </is>
      </c>
    </row>
    <row r="2" ht="18" customHeight="1">
      <c r="A2" s="2" t="inlineStr">
        <is>
          <t>Fed-Batch Fermentation, Viable Cell Density (VCD), Titer (g/L), Crystallization &amp; Chemical Synthesis Yield</t>
        </is>
      </c>
    </row>
    <row r="5">
      <c r="A5" s="19" t="inlineStr">
        <is>
          <t>API Molecule / Target</t>
        </is>
      </c>
      <c r="B5" s="19" t="inlineStr">
        <is>
          <t>Synthesis Route</t>
        </is>
      </c>
      <c r="C5" s="19" t="inlineStr">
        <is>
          <t>Bioreactor / Tank ID</t>
        </is>
      </c>
      <c r="D5" s="19" t="inlineStr">
        <is>
          <t>Working Volume (L)</t>
        </is>
      </c>
      <c r="E5" s="19" t="inlineStr">
        <is>
          <t>Peak VCD (10⁶ Cells/mL)</t>
        </is>
      </c>
      <c r="F5" s="19" t="inlineStr">
        <is>
          <t>Titer (g/L)</t>
        </is>
      </c>
      <c r="G5" s="19" t="inlineStr">
        <is>
          <t>Harvest Yield (Kg)</t>
        </is>
      </c>
      <c r="H5" s="19" t="inlineStr">
        <is>
          <t>Chromatography Yield (%)</t>
        </is>
      </c>
      <c r="I5" s="19" t="inlineStr">
        <is>
          <t>Purity by HPLC (%)</t>
        </is>
      </c>
      <c r="J5" s="19" t="inlineStr">
        <is>
          <t>API Production Health</t>
        </is>
      </c>
    </row>
    <row r="6" ht="20" customHeight="1">
      <c r="A6" s="24" t="inlineStr">
        <is>
          <t>Trastuzumab MAb API</t>
        </is>
      </c>
      <c r="B6" s="24" t="inlineStr">
        <is>
          <t>CHO Mammalian Cell</t>
        </is>
      </c>
      <c r="C6" s="24" t="inlineStr">
        <is>
          <t>BR-2000L-01</t>
        </is>
      </c>
      <c r="D6" s="26" t="n">
        <v>2000</v>
      </c>
      <c r="E6" s="57" t="n">
        <v>18.5</v>
      </c>
      <c r="F6" s="34" t="n">
        <v>4.2</v>
      </c>
      <c r="G6" s="57" t="n">
        <v>8.4</v>
      </c>
      <c r="H6" s="57" t="n">
        <v>88.5</v>
      </c>
      <c r="I6" s="57" t="n">
        <v>99.40000000000001</v>
      </c>
      <c r="J6" s="23" t="inlineStr">
        <is>
          <t>Optimal</t>
        </is>
      </c>
    </row>
    <row r="7" ht="20" customHeight="1">
      <c r="A7" s="22" t="inlineStr">
        <is>
          <t>Adalimumab MAb API</t>
        </is>
      </c>
      <c r="B7" s="22" t="inlineStr">
        <is>
          <t>CHO Mammalian Cell</t>
        </is>
      </c>
      <c r="C7" s="22" t="inlineStr">
        <is>
          <t>BR-2000L-02</t>
        </is>
      </c>
      <c r="D7" s="28" t="n">
        <v>2000</v>
      </c>
      <c r="E7" s="58" t="n">
        <v>17.8</v>
      </c>
      <c r="F7" s="35" t="n">
        <v>3.9</v>
      </c>
      <c r="G7" s="58" t="n">
        <v>7.8</v>
      </c>
      <c r="H7" s="58" t="n">
        <v>87.2</v>
      </c>
      <c r="I7" s="58" t="n">
        <v>99.09999999999999</v>
      </c>
      <c r="J7" s="23" t="inlineStr">
        <is>
          <t>Optimal</t>
        </is>
      </c>
    </row>
    <row r="8" ht="20" customHeight="1">
      <c r="A8" s="24" t="inlineStr">
        <is>
          <t>Recombinant Insulin API</t>
        </is>
      </c>
      <c r="B8" s="24" t="inlineStr">
        <is>
          <t>E. coli Fermentation</t>
        </is>
      </c>
      <c r="C8" s="24" t="inlineStr">
        <is>
          <t>FR-1000L-01</t>
        </is>
      </c>
      <c r="D8" s="26" t="n">
        <v>1000</v>
      </c>
      <c r="E8" s="57" t="n">
        <v>45</v>
      </c>
      <c r="F8" s="34" t="n">
        <v>5.5</v>
      </c>
      <c r="G8" s="57" t="n">
        <v>5.5</v>
      </c>
      <c r="H8" s="57" t="n">
        <v>84</v>
      </c>
      <c r="I8" s="57" t="n">
        <v>98.8</v>
      </c>
      <c r="J8" s="23" t="inlineStr">
        <is>
          <t>Optimal</t>
        </is>
      </c>
    </row>
    <row r="9" ht="20" customHeight="1">
      <c r="A9" s="22" t="inlineStr">
        <is>
          <t>Metformin HCl API</t>
        </is>
      </c>
      <c r="B9" s="22" t="inlineStr">
        <is>
          <t>Chemical Synthesis</t>
        </is>
      </c>
      <c r="C9" s="22" t="inlineStr">
        <is>
          <t>SYN-TANK-01</t>
        </is>
      </c>
      <c r="D9" s="28" t="n">
        <v>5000</v>
      </c>
      <c r="E9" s="58" t="n">
        <v>0</v>
      </c>
      <c r="F9" s="35" t="n">
        <v>0</v>
      </c>
      <c r="G9" s="58" t="n">
        <v>850</v>
      </c>
      <c r="H9" s="58" t="n">
        <v>94.5</v>
      </c>
      <c r="I9" s="58" t="n">
        <v>99.8</v>
      </c>
      <c r="J9" s="23" t="inlineStr">
        <is>
          <t>Optimal</t>
        </is>
      </c>
    </row>
    <row r="10" ht="20" customHeight="1">
      <c r="A10" s="24" t="inlineStr">
        <is>
          <t>Paracetamol Pure API</t>
        </is>
      </c>
      <c r="B10" s="24" t="inlineStr">
        <is>
          <t>Chemical Synthesis</t>
        </is>
      </c>
      <c r="C10" s="24" t="inlineStr">
        <is>
          <t>SYN-TANK-02</t>
        </is>
      </c>
      <c r="D10" s="26" t="n">
        <v>6000</v>
      </c>
      <c r="E10" s="57" t="n">
        <v>0</v>
      </c>
      <c r="F10" s="34" t="n">
        <v>0</v>
      </c>
      <c r="G10" s="57" t="n">
        <v>1200</v>
      </c>
      <c r="H10" s="57" t="n">
        <v>95</v>
      </c>
      <c r="I10" s="57" t="n">
        <v>99.90000000000001</v>
      </c>
      <c r="J10" s="23" t="inlineStr">
        <is>
          <t>Optimal</t>
        </is>
      </c>
    </row>
    <row r="11">
      <c r="A11" s="29" t="inlineStr">
        <is>
          <t>API SYNTHESIS TOTAL / AVG</t>
        </is>
      </c>
      <c r="B11" s="30" t="n"/>
      <c r="C11" s="30" t="n"/>
      <c r="D11" s="32">
        <f>SUM(D6:D10)</f>
        <v/>
      </c>
      <c r="E11" s="30" t="n"/>
      <c r="F11" s="30" t="n"/>
      <c r="G11" s="32">
        <f>SUM(G6:G10)</f>
        <v/>
      </c>
      <c r="H11" s="59">
        <f>AVERAGE(H6:H10)</f>
        <v/>
      </c>
      <c r="I11" s="59">
        <f>AVERAGE(I6:I10)</f>
        <v/>
      </c>
      <c r="J11" s="33" t="inlineStr">
        <is>
          <t>High Bioprocess Titer</t>
        </is>
      </c>
    </row>
  </sheetData>
  <mergeCells count="2">
    <mergeCell ref="A2:K2"/>
    <mergeCell ref="A1:K1"/>
  </mergeCells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K11"/>
  <sheetViews>
    <sheetView showGridLines="1" workbookViewId="0">
      <selection activeCell="A1" sqref="A1"/>
    </sheetView>
  </sheetViews>
  <sheetFormatPr baseColWidth="8" defaultRowHeight="15"/>
  <cols>
    <col width="32" customWidth="1" min="1" max="1"/>
    <col width="26" customWidth="1" min="2" max="2"/>
    <col width="20" customWidth="1" min="3" max="3"/>
    <col width="15" customWidth="1" min="4" max="4"/>
    <col width="25" customWidth="1" min="5" max="5"/>
    <col width="25" customWidth="1" min="6" max="6"/>
    <col width="27" customWidth="1" min="7" max="7"/>
    <col width="19" customWidth="1" min="8" max="8"/>
    <col width="21" customWidth="1" min="9" max="9"/>
    <col width="23" customWidth="1" min="10" max="10"/>
  </cols>
  <sheetData>
    <row r="1" ht="28" customHeight="1">
      <c r="A1" s="1" t="inlineStr">
        <is>
          <t>PHARMACOVIGILANCE (PV) &amp; POST-MARKET SAFETY (e-MESO)</t>
        </is>
      </c>
    </row>
    <row r="2" ht="18" customHeight="1">
      <c r="A2" s="2" t="inlineStr">
        <is>
          <t>MedDRA Coding, Adverse Drug Reactions (ADR), Serious Adverse Events (SAE), BPOM &amp; WHO VigiBase Sync</t>
        </is>
      </c>
    </row>
    <row r="5">
      <c r="A5" s="19" t="inlineStr">
        <is>
          <t>Marketed Drug Product</t>
        </is>
      </c>
      <c r="B5" s="19" t="inlineStr">
        <is>
          <t>Active Ingredient</t>
        </is>
      </c>
      <c r="C5" s="19" t="inlineStr">
        <is>
          <t>Units Distributed</t>
        </is>
      </c>
      <c r="D5" s="19" t="inlineStr">
        <is>
          <t>ADR Reports</t>
        </is>
      </c>
      <c r="E5" s="19" t="inlineStr">
        <is>
          <t>Serious Adverse Events</t>
        </is>
      </c>
      <c r="F5" s="19" t="inlineStr">
        <is>
          <t>Causality: Certain (%)</t>
        </is>
      </c>
      <c r="G5" s="19" t="inlineStr">
        <is>
          <t>Reporting Timeliness (%)</t>
        </is>
      </c>
      <c r="H5" s="19" t="inlineStr">
        <is>
          <t>BPOM e-MESO Sync</t>
        </is>
      </c>
      <c r="I5" s="19" t="inlineStr">
        <is>
          <t>PSUR Safety Review</t>
        </is>
      </c>
      <c r="J5" s="19" t="inlineStr">
        <is>
          <t>Benefit-Risk Balance</t>
        </is>
      </c>
    </row>
    <row r="6" ht="20" customHeight="1">
      <c r="A6" s="24" t="inlineStr">
        <is>
          <t>Trastuzumab 440mg Lyophilized</t>
        </is>
      </c>
      <c r="B6" s="24" t="inlineStr">
        <is>
          <t>Trastuzumab Biosimilar</t>
        </is>
      </c>
      <c r="C6" s="26" t="n">
        <v>28500</v>
      </c>
      <c r="D6" s="26" t="n">
        <v>14</v>
      </c>
      <c r="E6" s="26" t="n">
        <v>1</v>
      </c>
      <c r="F6" s="57" t="n">
        <v>12</v>
      </c>
      <c r="G6" s="57" t="n">
        <v>100</v>
      </c>
      <c r="H6" s="23" t="inlineStr">
        <is>
          <t>e-MESO Synced</t>
        </is>
      </c>
      <c r="I6" s="23" t="inlineStr">
        <is>
          <t>Approved Annual</t>
        </is>
      </c>
      <c r="J6" s="23" t="inlineStr">
        <is>
          <t>Positive Favorable</t>
        </is>
      </c>
    </row>
    <row r="7" ht="20" customHeight="1">
      <c r="A7" s="22" t="inlineStr">
        <is>
          <t>Adalimumab 40mg Autoinjector</t>
        </is>
      </c>
      <c r="B7" s="22" t="inlineStr">
        <is>
          <t>Adalimumab Biosimilar</t>
        </is>
      </c>
      <c r="C7" s="28" t="n">
        <v>34200</v>
      </c>
      <c r="D7" s="28" t="n">
        <v>18</v>
      </c>
      <c r="E7" s="28" t="n">
        <v>0</v>
      </c>
      <c r="F7" s="58" t="n">
        <v>8.5</v>
      </c>
      <c r="G7" s="58" t="n">
        <v>100</v>
      </c>
      <c r="H7" s="23" t="inlineStr">
        <is>
          <t>e-MESO Synced</t>
        </is>
      </c>
      <c r="I7" s="23" t="inlineStr">
        <is>
          <t>Approved Annual</t>
        </is>
      </c>
      <c r="J7" s="23" t="inlineStr">
        <is>
          <t>Positive Favorable</t>
        </is>
      </c>
    </row>
    <row r="8" ht="20" customHeight="1">
      <c r="A8" s="24" t="inlineStr">
        <is>
          <t>Metformin 500mg Extended Rel</t>
        </is>
      </c>
      <c r="B8" s="24" t="inlineStr">
        <is>
          <t>Metformin Hydrochloride</t>
        </is>
      </c>
      <c r="C8" s="26" t="n">
        <v>12500000</v>
      </c>
      <c r="D8" s="26" t="n">
        <v>42</v>
      </c>
      <c r="E8" s="26" t="n">
        <v>0</v>
      </c>
      <c r="F8" s="57" t="n">
        <v>5</v>
      </c>
      <c r="G8" s="57" t="n">
        <v>100</v>
      </c>
      <c r="H8" s="23" t="inlineStr">
        <is>
          <t>e-MESO Synced</t>
        </is>
      </c>
      <c r="I8" s="23" t="inlineStr">
        <is>
          <t>Approved Annual</t>
        </is>
      </c>
      <c r="J8" s="23" t="inlineStr">
        <is>
          <t>Positive Favorable</t>
        </is>
      </c>
    </row>
    <row r="9" ht="20" customHeight="1">
      <c r="A9" s="22" t="inlineStr">
        <is>
          <t>Paracetamol 500mg Film Coated</t>
        </is>
      </c>
      <c r="B9" s="22" t="inlineStr">
        <is>
          <t>Paracetamol Pure API</t>
        </is>
      </c>
      <c r="C9" s="28" t="n">
        <v>18500000</v>
      </c>
      <c r="D9" s="28" t="n">
        <v>28</v>
      </c>
      <c r="E9" s="28" t="n">
        <v>0</v>
      </c>
      <c r="F9" s="58" t="n">
        <v>4.2</v>
      </c>
      <c r="G9" s="58" t="n">
        <v>100</v>
      </c>
      <c r="H9" s="23" t="inlineStr">
        <is>
          <t>e-MESO Synced</t>
        </is>
      </c>
      <c r="I9" s="23" t="inlineStr">
        <is>
          <t>Approved Annual</t>
        </is>
      </c>
      <c r="J9" s="23" t="inlineStr">
        <is>
          <t>Positive Favorable</t>
        </is>
      </c>
    </row>
    <row r="10" ht="20" customHeight="1">
      <c r="A10" s="24" t="inlineStr">
        <is>
          <t>Ceftriaxone 1g Injectable</t>
        </is>
      </c>
      <c r="B10" s="24" t="inlineStr">
        <is>
          <t>Ceftriaxone Sodium</t>
        </is>
      </c>
      <c r="C10" s="26" t="n">
        <v>420000</v>
      </c>
      <c r="D10" s="26" t="n">
        <v>22</v>
      </c>
      <c r="E10" s="26" t="n">
        <v>1</v>
      </c>
      <c r="F10" s="57" t="n">
        <v>15</v>
      </c>
      <c r="G10" s="57" t="n">
        <v>100</v>
      </c>
      <c r="H10" s="23" t="inlineStr">
        <is>
          <t>e-MESO Synced</t>
        </is>
      </c>
      <c r="I10" s="23" t="inlineStr">
        <is>
          <t>Approved Annual</t>
        </is>
      </c>
      <c r="J10" s="23" t="inlineStr">
        <is>
          <t>Positive Favorable</t>
        </is>
      </c>
    </row>
    <row r="11">
      <c r="A11" s="29" t="inlineStr">
        <is>
          <t>PHARMACOVIGILANCE TOTAL</t>
        </is>
      </c>
      <c r="B11" s="30" t="n"/>
      <c r="C11" s="32">
        <f>SUM(C6:C10)</f>
        <v/>
      </c>
      <c r="D11" s="32">
        <f>SUM(D6:D10)</f>
        <v/>
      </c>
      <c r="E11" s="32">
        <f>SUM(E6:E10)</f>
        <v/>
      </c>
      <c r="F11" s="30" t="n"/>
      <c r="G11" s="30" t="n"/>
      <c r="H11" s="30" t="n"/>
      <c r="I11" s="30" t="n"/>
      <c r="J11" s="33" t="inlineStr">
        <is>
          <t>Robust Drug Safety</t>
        </is>
      </c>
    </row>
  </sheetData>
  <mergeCells count="2">
    <mergeCell ref="A2:K2"/>
    <mergeCell ref="A1:K1"/>
  </mergeCells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K11"/>
  <sheetViews>
    <sheetView showGridLines="1" workbookViewId="0">
      <selection activeCell="A1" sqref="A1"/>
    </sheetView>
  </sheetViews>
  <sheetFormatPr baseColWidth="8" defaultRowHeight="15"/>
  <cols>
    <col width="38" customWidth="1" min="1" max="1"/>
    <col width="28" customWidth="1" min="2" max="2"/>
    <col width="25" customWidth="1" min="3" max="3"/>
    <col width="23" customWidth="1" min="4" max="4"/>
    <col width="19" customWidth="1" min="5" max="5"/>
    <col width="16" customWidth="1" min="6" max="6"/>
    <col width="12" customWidth="1" min="7" max="7"/>
    <col width="24" customWidth="1" min="8" max="8"/>
    <col width="24" customWidth="1" min="9" max="9"/>
    <col width="23" customWidth="1" min="10" max="10"/>
  </cols>
  <sheetData>
    <row r="1" ht="28" customHeight="1">
      <c r="A1" s="1" t="inlineStr">
        <is>
          <t>PHARMACEUTICAL WATER UTILITIES (WFI &amp; PW) TELEMETRY</t>
        </is>
      </c>
    </row>
    <row r="2" ht="18" customHeight="1">
      <c r="A2" s="2" t="inlineStr">
        <is>
          <t>Water for Injection (WFI), Total Organic Carbon (TOC ppb), Conductivity (µS/cm), Endotoxin &amp; Bioburden</t>
        </is>
      </c>
    </row>
    <row r="5">
      <c r="A5" s="19" t="inlineStr">
        <is>
          <t>Water Generation System</t>
        </is>
      </c>
      <c r="B5" s="19" t="inlineStr">
        <is>
          <t>Water Quality Grade</t>
        </is>
      </c>
      <c r="C5" s="19" t="inlineStr">
        <is>
          <t>Generation Rate (L/Hr)</t>
        </is>
      </c>
      <c r="D5" s="19" t="inlineStr">
        <is>
          <t>Conductivity (µS/cm)</t>
        </is>
      </c>
      <c r="E5" s="19" t="inlineStr">
        <is>
          <t>TOC (ppb)</t>
        </is>
      </c>
      <c r="F5" s="19" t="inlineStr">
        <is>
          <t>USP Limit TOC</t>
        </is>
      </c>
      <c r="G5" s="19" t="inlineStr">
        <is>
          <t>Temp (°C)</t>
        </is>
      </c>
      <c r="H5" s="19" t="inlineStr">
        <is>
          <t>Bioburden (CFU/100mL)</t>
        </is>
      </c>
      <c r="I5" s="19" t="inlineStr">
        <is>
          <t>Ozone Sanitization</t>
        </is>
      </c>
      <c r="J5" s="19" t="inlineStr">
        <is>
          <t>Water Utility Health</t>
        </is>
      </c>
    </row>
    <row r="6" ht="20" customHeight="1">
      <c r="A6" s="24" t="inlineStr">
        <is>
          <t>Multiple-Effect Distillation Unit 1</t>
        </is>
      </c>
      <c r="B6" s="24" t="inlineStr">
        <is>
          <t>Water for Injection (WFI)</t>
        </is>
      </c>
      <c r="C6" s="26" t="n">
        <v>2500</v>
      </c>
      <c r="D6" s="34" t="n">
        <v>0.72</v>
      </c>
      <c r="E6" s="26" t="n">
        <v>28</v>
      </c>
      <c r="F6" s="24" t="inlineStr">
        <is>
          <t>&lt;= 500 ppb</t>
        </is>
      </c>
      <c r="G6" s="57" t="n">
        <v>82.5</v>
      </c>
      <c r="H6" s="26" t="n">
        <v>0</v>
      </c>
      <c r="I6" s="23" t="inlineStr">
        <is>
          <t>Continuous Hot Loop</t>
        </is>
      </c>
      <c r="J6" s="23" t="inlineStr">
        <is>
          <t>Pharmacopeia Pass</t>
        </is>
      </c>
    </row>
    <row r="7" ht="20" customHeight="1">
      <c r="A7" s="22" t="inlineStr">
        <is>
          <t>Multiple-Effect Distillation Unit 2</t>
        </is>
      </c>
      <c r="B7" s="22" t="inlineStr">
        <is>
          <t>Water for Injection (WFI)</t>
        </is>
      </c>
      <c r="C7" s="28" t="n">
        <v>2500</v>
      </c>
      <c r="D7" s="35" t="n">
        <v>0.68</v>
      </c>
      <c r="E7" s="28" t="n">
        <v>24</v>
      </c>
      <c r="F7" s="22" t="inlineStr">
        <is>
          <t>&lt;= 500 ppb</t>
        </is>
      </c>
      <c r="G7" s="58" t="n">
        <v>83</v>
      </c>
      <c r="H7" s="28" t="n">
        <v>0</v>
      </c>
      <c r="I7" s="23" t="inlineStr">
        <is>
          <t>Continuous Hot Loop</t>
        </is>
      </c>
      <c r="J7" s="23" t="inlineStr">
        <is>
          <t>Pharmacopeia Pass</t>
        </is>
      </c>
    </row>
    <row r="8" ht="20" customHeight="1">
      <c r="A8" s="24" t="inlineStr">
        <is>
          <t>Reverse Osmosis &amp; EDI System 1</t>
        </is>
      </c>
      <c r="B8" s="24" t="inlineStr">
        <is>
          <t>Purified Water (PW)</t>
        </is>
      </c>
      <c r="C8" s="26" t="n">
        <v>6000</v>
      </c>
      <c r="D8" s="34" t="n">
        <v>1.05</v>
      </c>
      <c r="E8" s="26" t="n">
        <v>65</v>
      </c>
      <c r="F8" s="24" t="inlineStr">
        <is>
          <t>&lt;= 500 ppb</t>
        </is>
      </c>
      <c r="G8" s="57" t="n">
        <v>22</v>
      </c>
      <c r="H8" s="26" t="n">
        <v>0</v>
      </c>
      <c r="I8" s="23" t="inlineStr">
        <is>
          <t>Ozone Automated Daily</t>
        </is>
      </c>
      <c r="J8" s="23" t="inlineStr">
        <is>
          <t>Pharmacopeia Pass</t>
        </is>
      </c>
    </row>
    <row r="9" ht="20" customHeight="1">
      <c r="A9" s="22" t="inlineStr">
        <is>
          <t>Reverse Osmosis &amp; EDI System 2</t>
        </is>
      </c>
      <c r="B9" s="22" t="inlineStr">
        <is>
          <t>Purified Water (PW)</t>
        </is>
      </c>
      <c r="C9" s="28" t="n">
        <v>6000</v>
      </c>
      <c r="D9" s="35" t="n">
        <v>0.98</v>
      </c>
      <c r="E9" s="28" t="n">
        <v>58</v>
      </c>
      <c r="F9" s="22" t="inlineStr">
        <is>
          <t>&lt;= 500 ppb</t>
        </is>
      </c>
      <c r="G9" s="58" t="n">
        <v>22.5</v>
      </c>
      <c r="H9" s="28" t="n">
        <v>0</v>
      </c>
      <c r="I9" s="23" t="inlineStr">
        <is>
          <t>Ozone Automated Daily</t>
        </is>
      </c>
      <c r="J9" s="23" t="inlineStr">
        <is>
          <t>Pharmacopeia Pass</t>
        </is>
      </c>
    </row>
    <row r="10" ht="20" customHeight="1">
      <c r="A10" s="24" t="inlineStr">
        <is>
          <t>Pure Steam Generator PSG-01</t>
        </is>
      </c>
      <c r="B10" s="24" t="inlineStr">
        <is>
          <t>Clean Pure Steam</t>
        </is>
      </c>
      <c r="C10" s="26" t="n">
        <v>1200</v>
      </c>
      <c r="D10" s="34" t="n">
        <v>0.55</v>
      </c>
      <c r="E10" s="26" t="n">
        <v>18</v>
      </c>
      <c r="F10" s="24" t="inlineStr">
        <is>
          <t>&lt;= 500 ppb</t>
        </is>
      </c>
      <c r="G10" s="57" t="n">
        <v>145</v>
      </c>
      <c r="H10" s="26" t="n">
        <v>0</v>
      </c>
      <c r="I10" s="23" t="inlineStr">
        <is>
          <t>High Temp Superheat</t>
        </is>
      </c>
      <c r="J10" s="23" t="inlineStr">
        <is>
          <t>Pharmacopeia Pass</t>
        </is>
      </c>
    </row>
    <row r="11">
      <c r="A11" s="29" t="inlineStr">
        <is>
          <t>PHARMA WATER GENERATION TOTAL</t>
        </is>
      </c>
      <c r="B11" s="30" t="n"/>
      <c r="C11" s="32">
        <f>SUM(C6:C10)</f>
        <v/>
      </c>
      <c r="D11" s="36">
        <f>AVERAGE(D6:D10)</f>
        <v/>
      </c>
      <c r="E11" s="32">
        <f>AVERAGE(E6:E10)</f>
        <v/>
      </c>
      <c r="F11" s="30" t="n"/>
      <c r="G11" s="30" t="n"/>
      <c r="H11" s="32">
        <f>SUM(H6:H10)</f>
        <v/>
      </c>
      <c r="I11" s="30" t="n"/>
      <c r="J11" s="33" t="inlineStr">
        <is>
          <t>Ultra-Pure Compliant</t>
        </is>
      </c>
    </row>
  </sheetData>
  <mergeCells count="2">
    <mergeCell ref="A2:K2"/>
    <mergeCell ref="A1:K1"/>
  </mergeCells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K11"/>
  <sheetViews>
    <sheetView showGridLines="1" workbookViewId="0">
      <selection activeCell="A1" sqref="A1"/>
    </sheetView>
  </sheetViews>
  <sheetFormatPr baseColWidth="8" defaultRowHeight="15"/>
  <cols>
    <col width="37" customWidth="1" min="1" max="1"/>
    <col width="38" customWidth="1" min="2" max="2"/>
    <col width="23" customWidth="1" min="3" max="3"/>
    <col width="23" customWidth="1" min="4" max="4"/>
    <col width="25" customWidth="1" min="5" max="5"/>
    <col width="25" customWidth="1" min="6" max="6"/>
    <col width="18" customWidth="1" min="7" max="7"/>
    <col width="27" customWidth="1" min="8" max="8"/>
    <col width="21" customWidth="1" min="9" max="9"/>
    <col width="21" customWidth="1" min="10" max="10"/>
  </cols>
  <sheetData>
    <row r="1" ht="28" customHeight="1">
      <c r="A1" s="1" t="inlineStr">
        <is>
          <t>PHARMA CYBERSECURITY &amp; FDA 21 CFR PART 11 INTEGRITY</t>
        </is>
      </c>
    </row>
    <row r="2" ht="18" customHeight="1">
      <c r="A2" s="2" t="inlineStr">
        <is>
          <t>Audit Trails, Electronic Signatures, SCADA Historian Backups, UU PDP Protection &amp; ALCOA+ Principles</t>
        </is>
      </c>
    </row>
    <row r="5">
      <c r="A5" s="19" t="inlineStr">
        <is>
          <t>GxP Computerized System</t>
        </is>
      </c>
      <c r="B5" s="19" t="inlineStr">
        <is>
          <t>Regulation Standard</t>
        </is>
      </c>
      <c r="C5" s="19" t="inlineStr">
        <is>
          <t>Audit Trail Enforced</t>
        </is>
      </c>
      <c r="D5" s="19" t="inlineStr">
        <is>
          <t>Electronic Signature</t>
        </is>
      </c>
      <c r="E5" s="19" t="inlineStr">
        <is>
          <t>Data Records Protected</t>
        </is>
      </c>
      <c r="F5" s="19" t="inlineStr">
        <is>
          <t>Audit Trail Review SLA</t>
        </is>
      </c>
      <c r="G5" s="19" t="inlineStr">
        <is>
          <t>Cyber Incidents</t>
        </is>
      </c>
      <c r="H5" s="19" t="inlineStr">
        <is>
          <t>Data Integrity Score (%)</t>
        </is>
      </c>
      <c r="I5" s="19" t="inlineStr">
        <is>
          <t>Backup RPO (Hours)</t>
        </is>
      </c>
      <c r="J5" s="19" t="inlineStr">
        <is>
          <t>Compliance Posture</t>
        </is>
      </c>
    </row>
    <row r="6" ht="20" customHeight="1">
      <c r="A6" s="24" t="inlineStr">
        <is>
          <t>Werum PAS-X Manufacturing MES</t>
        </is>
      </c>
      <c r="B6" s="24" t="inlineStr">
        <is>
          <t>FDA 21 CFR Part 11 / EU Annex 11</t>
        </is>
      </c>
      <c r="C6" s="23" t="inlineStr">
        <is>
          <t>Enforced 100%</t>
        </is>
      </c>
      <c r="D6" s="23" t="inlineStr">
        <is>
          <t>Dual Signature</t>
        </is>
      </c>
      <c r="E6" s="26" t="n">
        <v>850000</v>
      </c>
      <c r="F6" s="23" t="inlineStr">
        <is>
          <t>Daily 100%</t>
        </is>
      </c>
      <c r="G6" s="26" t="n">
        <v>0</v>
      </c>
      <c r="H6" s="57" t="n">
        <v>100</v>
      </c>
      <c r="I6" s="57" t="n">
        <v>1</v>
      </c>
      <c r="J6" s="23" t="inlineStr">
        <is>
          <t>Hardened GxP</t>
        </is>
      </c>
    </row>
    <row r="7" ht="20" customHeight="1">
      <c r="A7" s="22" t="inlineStr">
        <is>
          <t>Waters Empower Chromatography LIMS</t>
        </is>
      </c>
      <c r="B7" s="22" t="inlineStr">
        <is>
          <t>FDA 21 CFR Part 11 / Data Integrity</t>
        </is>
      </c>
      <c r="C7" s="23" t="inlineStr">
        <is>
          <t>Enforced 100%</t>
        </is>
      </c>
      <c r="D7" s="23" t="inlineStr">
        <is>
          <t>Biometric e-Sign</t>
        </is>
      </c>
      <c r="E7" s="28" t="n">
        <v>420000</v>
      </c>
      <c r="F7" s="23" t="inlineStr">
        <is>
          <t>Daily 100%</t>
        </is>
      </c>
      <c r="G7" s="28" t="n">
        <v>0</v>
      </c>
      <c r="H7" s="58" t="n">
        <v>100</v>
      </c>
      <c r="I7" s="58" t="n">
        <v>1</v>
      </c>
      <c r="J7" s="23" t="inlineStr">
        <is>
          <t>Hardened GxP</t>
        </is>
      </c>
    </row>
    <row r="8" ht="20" customHeight="1">
      <c r="A8" s="24" t="inlineStr">
        <is>
          <t>Siemens SCADA Building Mgmt (BMS)</t>
        </is>
      </c>
      <c r="B8" s="24" t="inlineStr">
        <is>
          <t>ISPE GAMP 5 / IEC 62443</t>
        </is>
      </c>
      <c r="C8" s="23" t="inlineStr">
        <is>
          <t>Enforced 100%</t>
        </is>
      </c>
      <c r="D8" s="23" t="inlineStr">
        <is>
          <t>Role-Based RBAC</t>
        </is>
      </c>
      <c r="E8" s="26" t="n">
        <v>1250000</v>
      </c>
      <c r="F8" s="23" t="inlineStr">
        <is>
          <t>Weekly 100%</t>
        </is>
      </c>
      <c r="G8" s="26" t="n">
        <v>0</v>
      </c>
      <c r="H8" s="57" t="n">
        <v>100</v>
      </c>
      <c r="I8" s="57" t="n">
        <v>2</v>
      </c>
      <c r="J8" s="23" t="inlineStr">
        <is>
          <t>Hardened GxP</t>
        </is>
      </c>
    </row>
    <row r="9" ht="20" customHeight="1">
      <c r="A9" s="22" t="inlineStr">
        <is>
          <t>Medidata Rave Clinical EDC Cloud</t>
        </is>
      </c>
      <c r="B9" s="22" t="inlineStr">
        <is>
          <t>FDA 21 CFR Part 11 / GCP ICH E6</t>
        </is>
      </c>
      <c r="C9" s="23" t="inlineStr">
        <is>
          <t>Enforced 100%</t>
        </is>
      </c>
      <c r="D9" s="23" t="inlineStr">
        <is>
          <t>Dual Signature</t>
        </is>
      </c>
      <c r="E9" s="28" t="n">
        <v>185000</v>
      </c>
      <c r="F9" s="23" t="inlineStr">
        <is>
          <t>Daily 100%</t>
        </is>
      </c>
      <c r="G9" s="28" t="n">
        <v>0</v>
      </c>
      <c r="H9" s="58" t="n">
        <v>100</v>
      </c>
      <c r="I9" s="58" t="n">
        <v>0.5</v>
      </c>
      <c r="J9" s="23" t="inlineStr">
        <is>
          <t>Hardened GxP</t>
        </is>
      </c>
    </row>
    <row r="10" ht="20" customHeight="1">
      <c r="A10" s="24" t="inlineStr">
        <is>
          <t>SAP S/4HANA Life Sciences ERP</t>
        </is>
      </c>
      <c r="B10" s="24" t="inlineStr">
        <is>
          <t>ISO 27001 / UU PDP 27/2022</t>
        </is>
      </c>
      <c r="C10" s="23" t="inlineStr">
        <is>
          <t>Enforced 100%</t>
        </is>
      </c>
      <c r="D10" s="23" t="inlineStr">
        <is>
          <t>SAML 2.0 MFA</t>
        </is>
      </c>
      <c r="E10" s="26" t="n">
        <v>620000</v>
      </c>
      <c r="F10" s="23" t="inlineStr">
        <is>
          <t>Weekly 100%</t>
        </is>
      </c>
      <c r="G10" s="26" t="n">
        <v>0</v>
      </c>
      <c r="H10" s="57" t="n">
        <v>100</v>
      </c>
      <c r="I10" s="57" t="n">
        <v>1</v>
      </c>
      <c r="J10" s="23" t="inlineStr">
        <is>
          <t>Hardened GxP</t>
        </is>
      </c>
    </row>
    <row r="11">
      <c r="A11" s="29" t="inlineStr">
        <is>
          <t>DATA INTEGRITY PORTFOLIO TOTAL</t>
        </is>
      </c>
      <c r="B11" s="30" t="n"/>
      <c r="C11" s="30" t="n"/>
      <c r="D11" s="30" t="n"/>
      <c r="E11" s="32">
        <f>SUM(E6:E10)</f>
        <v/>
      </c>
      <c r="F11" s="30" t="n"/>
      <c r="G11" s="32">
        <f>SUM(G6:G10)</f>
        <v/>
      </c>
      <c r="H11" s="59">
        <f>AVERAGE(H6:H10)</f>
        <v/>
      </c>
      <c r="I11" s="30" t="n"/>
      <c r="J11" s="33" t="inlineStr">
        <is>
          <t>ALCOA+ Validated</t>
        </is>
      </c>
    </row>
  </sheetData>
  <mergeCells count="2">
    <mergeCell ref="A2:K2"/>
    <mergeCell ref="A1:K1"/>
  </mergeCells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K14"/>
  <sheetViews>
    <sheetView showGridLines="1" workbookViewId="0">
      <selection activeCell="A1" sqref="A1"/>
    </sheetView>
  </sheetViews>
  <sheetFormatPr baseColWidth="8" defaultRowHeight="15"/>
  <cols>
    <col width="42" customWidth="1" min="1" max="1"/>
    <col width="21" customWidth="1" min="2" max="2"/>
    <col width="19" customWidth="1" min="3" max="3"/>
    <col width="21" customWidth="1" min="4" max="4"/>
    <col width="17" customWidth="1" min="5" max="5"/>
    <col width="15" customWidth="1" min="6" max="6"/>
    <col width="21" customWidth="1" min="7" max="7"/>
    <col width="28" customWidth="1" min="8" max="8"/>
    <col width="22" customWidth="1" min="9" max="9"/>
    <col width="21" customWidth="1" min="10" max="10"/>
  </cols>
  <sheetData>
    <row r="1" ht="28" customHeight="1">
      <c r="A1" s="1" t="inlineStr">
        <is>
          <t>STRATEGIC BIOPHARMA SCORECARD &amp; REGULATORY EXCELLENCE</t>
        </is>
      </c>
    </row>
    <row r="2" ht="18" customHeight="1">
      <c r="A2" s="2" t="inlineStr">
        <is>
          <t>R&amp;D Pipeline Velocity, First-Pass Yield (FPY), BPOM/WHO Prequalification &amp; Environmental Sustainability</t>
        </is>
      </c>
    </row>
    <row r="5">
      <c r="A5" s="19" t="inlineStr">
        <is>
          <t>Strategic Pillar / Operational Metric</t>
        </is>
      </c>
      <c r="B5" s="19" t="inlineStr">
        <is>
          <t>Industry Benchmark</t>
        </is>
      </c>
      <c r="C5" s="19" t="inlineStr">
        <is>
          <t>Corporate Target</t>
        </is>
      </c>
      <c r="D5" s="19" t="inlineStr">
        <is>
          <t>Actual Performance</t>
        </is>
      </c>
      <c r="E5" s="19" t="inlineStr">
        <is>
          <t>Attainment (%)</t>
        </is>
      </c>
      <c r="F5" s="19" t="inlineStr">
        <is>
          <t>Weight (%)</t>
        </is>
      </c>
      <c r="G5" s="19" t="inlineStr">
        <is>
          <t>Score Contribution</t>
        </is>
      </c>
      <c r="H5" s="19" t="inlineStr">
        <is>
          <t>Executive Owner</t>
        </is>
      </c>
      <c r="I5" s="19" t="inlineStr">
        <is>
          <t>Regulatory Standard</t>
        </is>
      </c>
      <c r="J5" s="19" t="inlineStr">
        <is>
          <t>Executive Status</t>
        </is>
      </c>
    </row>
    <row r="6" ht="20" customHeight="1">
      <c r="A6" s="24" t="inlineStr">
        <is>
          <t>Batch First-Pass Quality Yield (%)</t>
        </is>
      </c>
      <c r="B6" s="24" t="inlineStr">
        <is>
          <t>&gt;= 98.0%</t>
        </is>
      </c>
      <c r="C6" s="57" t="n">
        <v>99</v>
      </c>
      <c r="D6" s="57" t="n">
        <v>99.8</v>
      </c>
      <c r="E6" s="57" t="n">
        <v>100.8</v>
      </c>
      <c r="F6" s="37" t="n">
        <v>20</v>
      </c>
      <c r="G6" s="38">
        <f>E6*F6/100</f>
        <v/>
      </c>
      <c r="H6" s="24" t="inlineStr">
        <is>
          <t>VP Quality Assurance</t>
        </is>
      </c>
      <c r="I6" s="24" t="inlineStr">
        <is>
          <t>BPOM GMP / PIC/S</t>
        </is>
      </c>
      <c r="J6" s="23" t="inlineStr">
        <is>
          <t>Exceeded</t>
        </is>
      </c>
    </row>
    <row r="7" ht="20" customHeight="1">
      <c r="A7" s="22" t="inlineStr">
        <is>
          <t>Cleanroom Environmental Conformance (%)</t>
        </is>
      </c>
      <c r="B7" s="22" t="inlineStr">
        <is>
          <t>&gt;= 99.0%</t>
        </is>
      </c>
      <c r="C7" s="58" t="n">
        <v>99.5</v>
      </c>
      <c r="D7" s="58" t="n">
        <v>100</v>
      </c>
      <c r="E7" s="58" t="n">
        <v>100.5</v>
      </c>
      <c r="F7" s="39" t="n">
        <v>15</v>
      </c>
      <c r="G7" s="40">
        <f>E7*F7/100</f>
        <v/>
      </c>
      <c r="H7" s="22" t="inlineStr">
        <is>
          <t>Director Manufacturing</t>
        </is>
      </c>
      <c r="I7" s="22" t="inlineStr">
        <is>
          <t>ISO 14644-1</t>
        </is>
      </c>
      <c r="J7" s="23" t="inlineStr">
        <is>
          <t>Exceeded</t>
        </is>
      </c>
    </row>
    <row r="8" ht="20" customHeight="1">
      <c r="A8" s="24" t="inlineStr">
        <is>
          <t>Cold Chain 2-8°C Zero Excursion Rate</t>
        </is>
      </c>
      <c r="B8" s="24" t="inlineStr">
        <is>
          <t>100.0%</t>
        </is>
      </c>
      <c r="C8" s="57" t="n">
        <v>100</v>
      </c>
      <c r="D8" s="57" t="n">
        <v>100</v>
      </c>
      <c r="E8" s="57" t="n">
        <v>100</v>
      </c>
      <c r="F8" s="37" t="n">
        <v>15</v>
      </c>
      <c r="G8" s="38">
        <f>E8*F8/100</f>
        <v/>
      </c>
      <c r="H8" s="24" t="inlineStr">
        <is>
          <t>VP Supply Chain Logistics</t>
        </is>
      </c>
      <c r="I8" s="24" t="inlineStr">
        <is>
          <t>WHO GDP Annex 5</t>
        </is>
      </c>
      <c r="J8" s="23" t="inlineStr">
        <is>
          <t>Target Met</t>
        </is>
      </c>
    </row>
    <row r="9" ht="20" customHeight="1">
      <c r="A9" s="22" t="inlineStr">
        <is>
          <t>BPOM Serialization Serialization Pass</t>
        </is>
      </c>
      <c r="B9" s="22" t="inlineStr">
        <is>
          <t>100.0%</t>
        </is>
      </c>
      <c r="C9" s="58" t="n">
        <v>100</v>
      </c>
      <c r="D9" s="58" t="n">
        <v>100</v>
      </c>
      <c r="E9" s="58" t="n">
        <v>100</v>
      </c>
      <c r="F9" s="39" t="n">
        <v>10</v>
      </c>
      <c r="G9" s="40">
        <f>E9*F9/100</f>
        <v/>
      </c>
      <c r="H9" s="22" t="inlineStr">
        <is>
          <t>VP Packaging &amp; Tech</t>
        </is>
      </c>
      <c r="I9" s="22" t="inlineStr">
        <is>
          <t>BPOM PerKa 22/2020</t>
        </is>
      </c>
      <c r="J9" s="23" t="inlineStr">
        <is>
          <t>Target Met</t>
        </is>
      </c>
    </row>
    <row r="10" ht="20" customHeight="1">
      <c r="A10" s="24" t="inlineStr">
        <is>
          <t>Clinical Trial Recruitment Velocity</t>
        </is>
      </c>
      <c r="B10" s="24" t="inlineStr">
        <is>
          <t>&gt;= 95.0%</t>
        </is>
      </c>
      <c r="C10" s="57" t="n">
        <v>98</v>
      </c>
      <c r="D10" s="57" t="n">
        <v>99.09999999999999</v>
      </c>
      <c r="E10" s="57" t="n">
        <v>101.1</v>
      </c>
      <c r="F10" s="37" t="n">
        <v>10</v>
      </c>
      <c r="G10" s="38">
        <f>E10*F10/100</f>
        <v/>
      </c>
      <c r="H10" s="24" t="inlineStr">
        <is>
          <t>Chief Medical Officer</t>
        </is>
      </c>
      <c r="I10" s="24" t="inlineStr">
        <is>
          <t>ICH GCP E6(R2)</t>
        </is>
      </c>
      <c r="J10" s="23" t="inlineStr">
        <is>
          <t>Exceeded</t>
        </is>
      </c>
    </row>
    <row r="11" ht="20" customHeight="1">
      <c r="A11" s="22" t="inlineStr">
        <is>
          <t>Pharmacovigilance Reporting SLA (%)</t>
        </is>
      </c>
      <c r="B11" s="22" t="inlineStr">
        <is>
          <t>&gt;= 98.0%</t>
        </is>
      </c>
      <c r="C11" s="58" t="n">
        <v>99</v>
      </c>
      <c r="D11" s="58" t="n">
        <v>100</v>
      </c>
      <c r="E11" s="58" t="n">
        <v>101</v>
      </c>
      <c r="F11" s="39" t="n">
        <v>10</v>
      </c>
      <c r="G11" s="40">
        <f>E11*F11/100</f>
        <v/>
      </c>
      <c r="H11" s="22" t="inlineStr">
        <is>
          <t>Head of Drug Safety PV</t>
        </is>
      </c>
      <c r="I11" s="22" t="inlineStr">
        <is>
          <t>BPOM e-MESO</t>
        </is>
      </c>
      <c r="J11" s="23" t="inlineStr">
        <is>
          <t>Exceeded</t>
        </is>
      </c>
    </row>
    <row r="12" ht="20" customHeight="1">
      <c r="A12" s="24" t="inlineStr">
        <is>
          <t>Water for Injection (WFI) TOC Pass Rate</t>
        </is>
      </c>
      <c r="B12" s="24" t="inlineStr">
        <is>
          <t>100.0%</t>
        </is>
      </c>
      <c r="C12" s="57" t="n">
        <v>100</v>
      </c>
      <c r="D12" s="57" t="n">
        <v>100</v>
      </c>
      <c r="E12" s="57" t="n">
        <v>100</v>
      </c>
      <c r="F12" s="37" t="n">
        <v>10</v>
      </c>
      <c r="G12" s="38">
        <f>E12*F12/100</f>
        <v/>
      </c>
      <c r="H12" s="24" t="inlineStr">
        <is>
          <t>Engineering Director</t>
        </is>
      </c>
      <c r="I12" s="24" t="inlineStr">
        <is>
          <t>USP &lt;643&gt; TOC</t>
        </is>
      </c>
      <c r="J12" s="23" t="inlineStr">
        <is>
          <t>Target Met</t>
        </is>
      </c>
    </row>
    <row r="13" ht="20" customHeight="1">
      <c r="A13" s="22" t="inlineStr">
        <is>
          <t>FDA 21 CFR Part 11 Data Integrity</t>
        </is>
      </c>
      <c r="B13" s="22" t="inlineStr">
        <is>
          <t>100.0%</t>
        </is>
      </c>
      <c r="C13" s="58" t="n">
        <v>100</v>
      </c>
      <c r="D13" s="58" t="n">
        <v>100</v>
      </c>
      <c r="E13" s="58" t="n">
        <v>100</v>
      </c>
      <c r="F13" s="39" t="n">
        <v>10</v>
      </c>
      <c r="G13" s="40">
        <f>E13*F13/100</f>
        <v/>
      </c>
      <c r="H13" s="22" t="inlineStr">
        <is>
          <t>Chief Information Officer</t>
        </is>
      </c>
      <c r="I13" s="22" t="inlineStr">
        <is>
          <t>21 CFR Part 11</t>
        </is>
      </c>
      <c r="J13" s="23" t="inlineStr">
        <is>
          <t>Target Met</t>
        </is>
      </c>
    </row>
    <row r="14">
      <c r="A14" s="29" t="inlineStr">
        <is>
          <t>STRATEGIC BIOPHARMA COMPOSITE SCORE</t>
        </is>
      </c>
      <c r="B14" s="30" t="n"/>
      <c r="C14" s="30" t="n"/>
      <c r="D14" s="30" t="n"/>
      <c r="E14" s="30" t="n"/>
      <c r="F14" s="41">
        <f>SUM(F6:F13)</f>
        <v/>
      </c>
      <c r="G14" s="59">
        <f>SUM(G6:G13)</f>
        <v/>
      </c>
      <c r="H14" s="30" t="n"/>
      <c r="I14" s="30" t="n"/>
      <c r="J14" s="33" t="inlineStr">
        <is>
          <t>Global Audit Ready</t>
        </is>
      </c>
    </row>
  </sheetData>
  <mergeCells count="2">
    <mergeCell ref="A2:K2"/>
    <mergeCell ref="A1:K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2026-10-16T03:31:26Z</dcterms:created>
  <dcterms:modified xsi:type="dcterms:W3CDTF">2026-10-18T14:36:42Z</dcterms:modified>
</cp:coreProperties>
</file>