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 &amp; Guide" sheetId="1" state="visible" r:id="rId1"/>
    <sheet name="Executive Streaming Dashboard" sheetId="2" state="visible" r:id="rId2"/>
    <sheet name="OTT Video Playback &amp; QoE Ops" sheetId="3" state="visible" r:id="rId3"/>
    <sheet name="CDN Edge Caching &amp; Bandwidth" sheetId="4" state="visible" r:id="rId4"/>
    <sheet name="Transcoding &amp; Video Encoding" sheetId="5" state="visible" r:id="rId5"/>
    <sheet name="DRM License &amp; Piracy Shield" sheetId="6" state="visible" r:id="rId6"/>
    <sheet name="Subscriber Churn &amp; Retention" sheetId="7" state="visible" r:id="rId7"/>
    <sheet name="Live Event Low Latency LL-HLS" sheetId="8" state="visible" r:id="rId8"/>
    <sheet name="Ad Insertion SSAI &amp; VAST Rev" sheetId="9" state="visible" r:id="rId9"/>
    <sheet name="Content Catalog CMS &amp; Metadata" sheetId="10" state="visible" r:id="rId10"/>
    <sheet name="Smart TV &amp; Mobile App Perf" sheetId="11" state="visible" r:id="rId11"/>
    <sheet name="Media Streaming Cyber &amp; DDOS" sheetId="12" state="visible" r:id="rId12"/>
    <sheet name="Cloud Media Processing Infra" sheetId="13" state="visible" r:id="rId13"/>
    <sheet name="Strategic Media KPI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11">
    <numFmt numFmtId="164" formatCode="#,##0 &quot;Subs&quot;"/>
    <numFmt numFmtId="165" formatCode="#,##0 &quot;CCU&quot;"/>
    <numFmt numFmtId="166" formatCode="0.00&quot;%&quot;"/>
    <numFmt numFmtId="167" formatCode="0.0&quot;%&quot;"/>
    <numFmt numFmtId="168" formatCode="0.0 &quot;Tbps&quot;"/>
    <numFmt numFmtId="169" formatCode="IDR #,##0.00 &quot;Bn&quot;"/>
    <numFmt numFmtId="170" formatCode="0.0"/>
    <numFmt numFmtId="171" formatCode="0&quot;%&quot;"/>
    <numFmt numFmtId="172" formatCode="$0.0000"/>
    <numFmt numFmtId="173" formatCode="0.0000"/>
    <numFmt numFmtId="174" formatCode="#,##0.0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DDD6FE"/>
      <sz val="10"/>
    </font>
    <font>
      <name val="Calibri"/>
      <b val="1"/>
      <color rgb="000F0F17"/>
      <sz val="12"/>
    </font>
    <font>
      <name val="Calibri"/>
      <b val="1"/>
      <color rgb="00FFFFFF"/>
      <sz val="10"/>
    </font>
    <font>
      <name val="Calibri"/>
      <b val="1"/>
      <color rgb="000F172A"/>
      <sz val="10"/>
    </font>
    <font>
      <name val="Calibri"/>
      <color rgb="000F172A"/>
      <sz val="10"/>
    </font>
    <font>
      <name val="Calibri"/>
      <b val="1"/>
      <color rgb="000F0F17"/>
      <sz val="18"/>
    </font>
    <font>
      <name val="Calibri"/>
      <b val="1"/>
      <color rgb="00475569"/>
      <sz val="9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9">
    <fill>
      <patternFill/>
    </fill>
    <fill>
      <patternFill patternType="gray125"/>
    </fill>
    <fill>
      <patternFill patternType="solid">
        <fgColor rgb="000F0F17"/>
        <bgColor rgb="000F0F17"/>
      </patternFill>
    </fill>
    <fill>
      <patternFill patternType="solid">
        <fgColor rgb="00F5F3FF"/>
        <bgColor rgb="00F5F3FF"/>
      </patternFill>
    </fill>
    <fill>
      <patternFill patternType="solid">
        <fgColor rgb="00D1FAE5"/>
        <bgColor rgb="00D1FAE5"/>
      </patternFill>
    </fill>
    <fill>
      <patternFill patternType="solid">
        <fgColor rgb="007C3AED"/>
        <bgColor rgb="007C3AED"/>
      </patternFill>
    </fill>
    <fill>
      <patternFill patternType="solid">
        <fgColor rgb="00FFFFFF"/>
        <bgColor rgb="00FFFFFF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11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7C3AED"/>
      </top>
      <bottom style="thin">
        <color rgb="00CBD5E1"/>
      </bottom>
    </border>
    <border>
      <left/>
      <right/>
      <top style="medium">
        <color rgb="007C3AED"/>
      </top>
      <bottom/>
      <diagonal/>
    </border>
    <border>
      <left/>
      <right style="thin">
        <color rgb="00CBD5E1"/>
      </right>
      <top style="medium">
        <color rgb="007C3AED"/>
      </top>
      <bottom/>
      <diagonal/>
    </border>
    <border>
      <left/>
      <right style="thin">
        <color rgb="00CBD5E1"/>
      </right>
      <top style="medium">
        <color rgb="007C3AED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67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left" vertical="center" indent="1"/>
    </xf>
    <xf numFmtId="0" fontId="3" fillId="0" borderId="0" pivotButton="0" quotePrefix="0" xfId="0"/>
    <xf numFmtId="0" fontId="4" fillId="2" borderId="0" pivotButton="0" quotePrefix="0" xfId="0"/>
    <xf numFmtId="0" fontId="5" fillId="3" borderId="1" pivotButton="0" quotePrefix="0" xfId="0"/>
    <xf numFmtId="0" fontId="6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164" fontId="7" fillId="6" borderId="6" applyAlignment="1" pivotButton="0" quotePrefix="0" xfId="0">
      <alignment horizontal="center" vertical="center"/>
    </xf>
    <xf numFmtId="0" fontId="0" fillId="0" borderId="6" pivotButton="0" quotePrefix="0" xfId="0"/>
    <xf numFmtId="165" fontId="7" fillId="6" borderId="6" applyAlignment="1" pivotButton="0" quotePrefix="0" xfId="0">
      <alignment horizontal="center" vertical="center"/>
    </xf>
    <xf numFmtId="166" fontId="7" fillId="6" borderId="6" applyAlignment="1" pivotButton="0" quotePrefix="0" xfId="0">
      <alignment horizontal="center" vertical="center"/>
    </xf>
    <xf numFmtId="0" fontId="8" fillId="6" borderId="6" applyAlignment="1" pivotButton="0" quotePrefix="0" xfId="0">
      <alignment horizontal="center" vertical="center" wrapText="1"/>
    </xf>
    <xf numFmtId="167" fontId="7" fillId="6" borderId="6" applyAlignment="1" pivotButton="0" quotePrefix="0" xfId="0">
      <alignment horizontal="center" vertical="center"/>
    </xf>
    <xf numFmtId="168" fontId="7" fillId="6" borderId="6" applyAlignment="1" pivotButton="0" quotePrefix="0" xfId="0">
      <alignment horizontal="center" vertical="center"/>
    </xf>
    <xf numFmtId="169" fontId="7" fillId="6" borderId="6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170" fontId="5" fillId="0" borderId="1" applyAlignment="1" pivotButton="0" quotePrefix="0" xfId="0">
      <alignment horizontal="right" vertical="center"/>
    </xf>
    <xf numFmtId="171" fontId="5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170" fontId="6" fillId="0" borderId="1" applyAlignment="1" pivotButton="0" quotePrefix="0" xfId="0">
      <alignment horizontal="right" vertical="center"/>
    </xf>
    <xf numFmtId="2" fontId="6" fillId="0" borderId="1" applyAlignment="1" pivotButton="0" quotePrefix="0" xfId="0">
      <alignment horizontal="right" vertical="center"/>
    </xf>
    <xf numFmtId="170" fontId="6" fillId="3" borderId="1" applyAlignment="1" pivotButton="0" quotePrefix="0" xfId="0">
      <alignment horizontal="right" vertical="center"/>
    </xf>
    <xf numFmtId="2" fontId="6" fillId="3" borderId="1" applyAlignment="1" pivotButton="0" quotePrefix="0" xfId="0">
      <alignment horizontal="right" vertical="center"/>
    </xf>
    <xf numFmtId="0" fontId="5" fillId="5" borderId="1" pivotButton="0" quotePrefix="0" xfId="0"/>
    <xf numFmtId="170" fontId="5" fillId="3" borderId="1" applyAlignment="1" pivotButton="0" quotePrefix="0" xfId="0">
      <alignment horizontal="right" vertical="center"/>
    </xf>
    <xf numFmtId="2" fontId="5" fillId="3" borderId="1" applyAlignment="1" pivotButton="0" quotePrefix="0" xfId="0">
      <alignment horizontal="right" vertical="center"/>
    </xf>
    <xf numFmtId="0" fontId="0" fillId="3" borderId="1" pivotButton="0" quotePrefix="0" xfId="0"/>
    <xf numFmtId="0" fontId="5" fillId="3" borderId="1" applyAlignment="1" pivotButton="0" quotePrefix="0" xfId="0">
      <alignment horizontal="center" vertical="center"/>
    </xf>
    <xf numFmtId="3" fontId="6" fillId="0" borderId="1" applyAlignment="1" pivotButton="0" quotePrefix="0" xfId="0">
      <alignment horizontal="right" vertical="center"/>
    </xf>
    <xf numFmtId="172" fontId="6" fillId="0" borderId="1" applyAlignment="1" pivotButton="0" quotePrefix="0" xfId="0">
      <alignment horizontal="right" vertical="center"/>
    </xf>
    <xf numFmtId="3" fontId="6" fillId="3" borderId="1" applyAlignment="1" pivotButton="0" quotePrefix="0" xfId="0">
      <alignment horizontal="right" vertical="center"/>
    </xf>
    <xf numFmtId="172" fontId="6" fillId="3" borderId="1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4" fontId="6" fillId="3" borderId="1" applyAlignment="1" pivotButton="0" quotePrefix="0" xfId="0">
      <alignment horizontal="right" vertical="center"/>
    </xf>
    <xf numFmtId="4" fontId="5" fillId="3" borderId="1" applyAlignment="1" pivotButton="0" quotePrefix="0" xfId="0">
      <alignment horizontal="right" vertical="center"/>
    </xf>
    <xf numFmtId="173" fontId="6" fillId="0" borderId="1" applyAlignment="1" pivotButton="0" quotePrefix="0" xfId="0">
      <alignment horizontal="right" vertical="center"/>
    </xf>
    <xf numFmtId="1" fontId="6" fillId="0" borderId="1" applyAlignment="1" pivotButton="0" quotePrefix="0" xfId="0">
      <alignment horizontal="right" vertical="center"/>
    </xf>
    <xf numFmtId="1" fontId="6" fillId="3" borderId="1" applyAlignment="1" pivotButton="0" quotePrefix="0" xfId="0">
      <alignment horizontal="right" vertical="center"/>
    </xf>
    <xf numFmtId="1" fontId="5" fillId="3" borderId="1" applyAlignment="1" pivotButton="0" quotePrefix="0" xfId="0">
      <alignment horizontal="right" vertical="center"/>
    </xf>
    <xf numFmtId="164" fontId="7" fillId="6" borderId="6" applyAlignment="1" pivotButton="0" quotePrefix="0" xfId="0">
      <alignment horizontal="center" vertical="center"/>
    </xf>
    <xf numFmtId="0" fontId="0" fillId="0" borderId="9" pivotButton="0" quotePrefix="0" xfId="0"/>
    <xf numFmtId="165" fontId="7" fillId="6" borderId="6" applyAlignment="1" pivotButton="0" quotePrefix="0" xfId="0">
      <alignment horizontal="center" vertical="center"/>
    </xf>
    <xf numFmtId="166" fontId="7" fillId="6" borderId="6" applyAlignment="1" pivotButton="0" quotePrefix="0" xfId="0">
      <alignment horizontal="center" vertical="center"/>
    </xf>
    <xf numFmtId="167" fontId="7" fillId="6" borderId="6" applyAlignment="1" pivotButton="0" quotePrefix="0" xfId="0">
      <alignment horizontal="center" vertical="center"/>
    </xf>
    <xf numFmtId="168" fontId="7" fillId="6" borderId="6" applyAlignment="1" pivotButton="0" quotePrefix="0" xfId="0">
      <alignment horizontal="center" vertical="center"/>
    </xf>
    <xf numFmtId="169" fontId="7" fillId="6" borderId="6" applyAlignment="1" pivotButton="0" quotePrefix="0" xfId="0">
      <alignment horizontal="center" vertical="center"/>
    </xf>
    <xf numFmtId="170" fontId="5" fillId="0" borderId="1" applyAlignment="1" pivotButton="0" quotePrefix="0" xfId="0">
      <alignment horizontal="right" vertical="center"/>
    </xf>
    <xf numFmtId="171" fontId="5" fillId="0" borderId="1" applyAlignment="1" pivotButton="0" quotePrefix="0" xfId="0">
      <alignment horizontal="right" vertical="center"/>
    </xf>
    <xf numFmtId="0" fontId="9" fillId="0" borderId="0" pivotButton="0" quotePrefix="0" xfId="0"/>
    <xf numFmtId="0" fontId="10" fillId="7" borderId="10" applyAlignment="1" pivotButton="0" quotePrefix="0" xfId="0">
      <alignment horizontal="center" vertical="center"/>
    </xf>
    <xf numFmtId="0" fontId="11" fillId="8" borderId="10" applyAlignment="1" pivotButton="0" quotePrefix="0" xfId="0">
      <alignment horizontal="center" vertical="center"/>
    </xf>
    <xf numFmtId="167" fontId="10" fillId="8" borderId="10" applyAlignment="1" pivotButton="0" quotePrefix="0" xfId="0">
      <alignment horizontal="right" vertical="center"/>
    </xf>
    <xf numFmtId="0" fontId="11" fillId="8" borderId="10" applyAlignment="1" pivotButton="0" quotePrefix="0" xfId="0">
      <alignment horizontal="left" vertical="center"/>
    </xf>
    <xf numFmtId="170" fontId="10" fillId="8" borderId="10" applyAlignment="1" pivotButton="0" quotePrefix="0" xfId="0">
      <alignment horizontal="right" vertical="center"/>
    </xf>
    <xf numFmtId="170" fontId="6" fillId="0" borderId="1" applyAlignment="1" pivotButton="0" quotePrefix="0" xfId="0">
      <alignment horizontal="right" vertical="center"/>
    </xf>
    <xf numFmtId="170" fontId="6" fillId="3" borderId="1" applyAlignment="1" pivotButton="0" quotePrefix="0" xfId="0">
      <alignment horizontal="right" vertical="center"/>
    </xf>
    <xf numFmtId="170" fontId="5" fillId="3" borderId="1" applyAlignment="1" pivotButton="0" quotePrefix="0" xfId="0">
      <alignment horizontal="right" vertical="center"/>
    </xf>
    <xf numFmtId="172" fontId="6" fillId="0" borderId="1" applyAlignment="1" pivotButton="0" quotePrefix="0" xfId="0">
      <alignment horizontal="right" vertical="center"/>
    </xf>
    <xf numFmtId="172" fontId="6" fillId="3" borderId="1" applyAlignment="1" pivotButton="0" quotePrefix="0" xfId="0">
      <alignment horizontal="right" vertical="center"/>
    </xf>
    <xf numFmtId="173" fontId="6" fillId="0" borderId="1" applyAlignment="1" pivotButton="0" quotePrefix="0" xfId="0">
      <alignment horizontal="right" vertical="center"/>
    </xf>
    <xf numFmtId="174" fontId="10" fillId="8" borderId="1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Viewing Hours by Device Ecosystem (Million Hours)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Streaming Dashboard'!C12</f>
            </strRef>
          </tx>
          <spPr>
            <a:ln>
              <a:prstDash val="solid"/>
            </a:ln>
          </spPr>
          <cat>
            <numRef>
              <f>'Executive Streaming Dashboard'!$B$13:$B$16</f>
            </numRef>
          </cat>
          <val>
            <numRef>
              <f>'Executive Streaming Dashboard'!$C$13:$C$16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Client Ecosystem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Hours (Millions)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Commercial Revenue Contribution (%)</a:t>
            </a:r>
          </a:p>
        </rich>
      </tx>
    </title>
    <plotArea>
      <pieChart>
        <varyColors val="1"/>
        <ser>
          <idx val="0"/>
          <order val="0"/>
          <tx>
            <strRef>
              <f>'Executive Streaming Dashboard'!G12</f>
            </strRef>
          </tx>
          <spPr>
            <a:ln>
              <a:prstDash val="solid"/>
            </a:ln>
          </spPr>
          <cat>
            <numRef>
              <f>'Executive Streaming Dashboard'!$F$13:$F$16</f>
            </numRef>
          </cat>
          <val>
            <numRef>
              <f>'Executive Streaming Dashboard'!$G$13:$G$16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CDN Video Start Failure (VSF) &amp; Rebuffer Reduction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Streaming Dashboard'!C51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Streaming Dashboard'!$B$52:$B$57</f>
            </numRef>
          </cat>
          <val>
            <numRef>
              <f>'Executive Streaming Dashboard'!$C$52:$C$57</f>
            </numRef>
          </val>
        </ser>
        <ser>
          <idx val="1"/>
          <order val="1"/>
          <tx>
            <strRef>
              <f>'Executive Streaming Dashboard'!D51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Streaming Dashboard'!$B$52:$B$57</f>
            </numRef>
          </cat>
          <val>
            <numRef>
              <f>'Executive Streaming Dashboard'!$D$52:$D$57</f>
            </numRef>
          </val>
        </ser>
        <ser>
          <idx val="2"/>
          <order val="2"/>
          <tx>
            <strRef>
              <f>'Executive Streaming Dashboard'!E51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Streaming Dashboard'!$B$52:$B$57</f>
            </numRef>
          </cat>
          <val>
            <numRef>
              <f>'Executive Streaming Dashboard'!$E$52:$E$57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Media Streaming &amp; OTT Broadcast Quality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Streaming Dashboard'!H51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Streaming Dashboard'!$G$52:$G$57</f>
            </numRef>
          </cat>
          <val>
            <numRef>
              <f>'Executive Streaming Dashboard'!$H$52:$H$57</f>
            </numRef>
          </val>
        </ser>
        <ser>
          <idx val="1"/>
          <order val="1"/>
          <tx>
            <strRef>
              <f>'Executive Streaming Dashboard'!I51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Streaming Dashboard'!$G$52:$G$57</f>
            </numRef>
          </cat>
          <val>
            <numRef>
              <f>'Executive Streaming Dashboard'!$I$52:$I$57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Peak Concurrent Streams (Millions) vs CDN Buffering Ratio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Streaming Dashboard'!C73</f>
            </strRef>
          </tx>
          <spPr>
            <a:ln>
              <a:prstDash val="solid"/>
            </a:ln>
          </spPr>
          <cat>
            <numRef>
              <f>'Executive Streaming Dashboard'!$B$74:$B$79</f>
            </numRef>
          </cat>
          <val>
            <numRef>
              <f>'Executive Streaming Dashboard'!$C$74:$C$79</f>
            </numRef>
          </val>
        </ser>
        <ser>
          <idx val="1"/>
          <order val="1"/>
          <tx>
            <strRef>
              <f>'Executive Streaming Dashboard'!D73</f>
            </strRef>
          </tx>
          <spPr>
            <a:ln>
              <a:prstDash val="solid"/>
            </a:ln>
          </spPr>
          <cat>
            <numRef>
              <f>'Executive Streaming Dashboard'!$B$74:$B$79</f>
            </numRef>
          </cat>
          <val>
            <numRef>
              <f>'Executive Streaming Dashboard'!$D$74:$D$79</f>
            </numRef>
          </val>
        </ser>
        <ser>
          <idx val="2"/>
          <order val="2"/>
          <tx>
            <strRef>
              <f>'Executive Streaming Dashboard'!E73</f>
            </strRef>
          </tx>
          <spPr>
            <a:ln>
              <a:prstDash val="solid"/>
            </a:ln>
          </spPr>
          <cat>
            <numRef>
              <f>'Executive Streaming Dashboard'!$B$74:$B$79</f>
            </numRef>
          </cat>
          <val>
            <numRef>
              <f>'Executive Streaming Dashboard'!$E$74:$E$79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6"/>
  <chart>
    <title>
      <tx>
        <rich>
          <a:bodyPr/>
          <a:p>
            <a:pPr>
              <a:defRPr/>
            </a:pPr>
            <a:r>
              <a:t>Content Playback Streaming Bitrate Profile Distribution (%)</a:t>
            </a:r>
          </a:p>
        </rich>
      </tx>
    </title>
    <plotArea>
      <areaChart>
        <grouping val="percentStacked"/>
        <ser>
          <idx val="0"/>
          <order val="0"/>
          <tx>
            <strRef>
              <f>'Executive Streaming Dashboard'!H73</f>
            </strRef>
          </tx>
          <spPr>
            <a:ln>
              <a:prstDash val="solid"/>
            </a:ln>
          </spPr>
          <cat>
            <numRef>
              <f>'Executive Streaming Dashboard'!$G$74:$G$78</f>
            </numRef>
          </cat>
          <val>
            <numRef>
              <f>'Executive Streaming Dashboard'!$H$74:$H$78</f>
            </numRef>
          </val>
        </ser>
        <ser>
          <idx val="1"/>
          <order val="1"/>
          <tx>
            <strRef>
              <f>'Executive Streaming Dashboard'!I73</f>
            </strRef>
          </tx>
          <spPr>
            <a:ln>
              <a:prstDash val="solid"/>
            </a:ln>
          </spPr>
          <cat>
            <numRef>
              <f>'Executive Streaming Dashboard'!$G$74:$G$78</f>
            </numRef>
          </cat>
          <val>
            <numRef>
              <f>'Executive Streaming Dashboard'!$I$74:$I$78</f>
            </numRef>
          </val>
        </ser>
        <ser>
          <idx val="2"/>
          <order val="2"/>
          <tx>
            <strRef>
              <f>'Executive Streaming Dashboard'!J73</f>
            </strRef>
          </tx>
          <spPr>
            <a:ln>
              <a:prstDash val="solid"/>
            </a:ln>
          </spPr>
          <cat>
            <numRef>
              <f>'Executive Streaming Dashboard'!$G$74:$G$78</f>
            </numRef>
          </cat>
          <val>
            <numRef>
              <f>'Executive Streaming Dashboard'!$J$74:$J$78</f>
            </numRef>
          </val>
        </ser>
        <ser>
          <idx val="3"/>
          <order val="3"/>
          <tx>
            <strRef>
              <f>'Executive Streaming Dashboard'!K73</f>
            </strRef>
          </tx>
          <spPr>
            <a:ln>
              <a:prstDash val="solid"/>
            </a:ln>
          </spPr>
          <cat>
            <numRef>
              <f>'Executive Streaming Dashboard'!$G$74:$G$78</f>
            </numRef>
          </cat>
          <val>
            <numRef>
              <f>'Executive Streaming Dashboard'!$K$74:$K$78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20</row>
      <rowOff>0</rowOff>
    </from>
    <ext cx="486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5</col>
      <colOff>0</colOff>
      <row>20</row>
      <rowOff>0</rowOff>
    </from>
    <ext cx="414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58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58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showGridLines="1" workbookViewId="0">
      <selection activeCell="A1" sqref="A1"/>
    </sheetView>
  </sheetViews>
  <sheetFormatPr baseColWidth="8" defaultRowHeight="15"/>
  <cols>
    <col width="33" customWidth="1" min="1" max="1"/>
    <col width="65" customWidth="1" min="2" max="2"/>
  </cols>
  <sheetData>
    <row r="1" ht="28" customHeight="1">
      <c r="A1" s="1" t="inlineStr">
        <is>
          <t>MEDIA STREAMING, OTT VIDEO &amp; DIGITAL CMS MANUAL</t>
        </is>
      </c>
    </row>
    <row r="2" ht="18" customHeight="1">
      <c r="A2" s="2" t="inlineStr">
        <is>
          <t>Operational Guidelines, Video Quality of Experience (QoE), Edge CDN, DRM &amp; Ad Monetization</t>
        </is>
      </c>
    </row>
    <row r="4">
      <c r="A4" s="3" t="inlineStr">
        <is>
          <t>OTT Video Streaming &amp; Content Infrastructure Architecture</t>
        </is>
      </c>
    </row>
    <row r="6">
      <c r="A6" s="4" t="inlineStr">
        <is>
          <t>Sheet Title</t>
        </is>
      </c>
      <c r="B6" s="4" t="inlineStr">
        <is>
          <t>Functional Scope &amp; Digital Streaming Process Focus</t>
        </is>
      </c>
    </row>
    <row r="7" ht="20" customHeight="1">
      <c r="A7" s="5" t="inlineStr">
        <is>
          <t>Executive Streaming Dashboard</t>
        </is>
      </c>
      <c r="B7" s="6" t="inlineStr">
        <is>
          <t>C-suite OTT cockpit tracking paying subscribers, peak concurrent viewers (CCU), rebuffer ratio, CDN edge hit rate, DRM latency, and ad insertion fill.</t>
        </is>
      </c>
      <c r="C7" s="7" t="n"/>
      <c r="D7" s="7" t="n"/>
      <c r="E7" s="7" t="n"/>
      <c r="F7" s="7" t="n"/>
      <c r="G7" s="7" t="n"/>
      <c r="H7" s="8" t="n"/>
    </row>
    <row r="8" ht="20" customHeight="1">
      <c r="A8" s="9" t="inlineStr">
        <is>
          <t>OTT Video Playback &amp; QoE Ops</t>
        </is>
      </c>
      <c r="B8" s="6" t="inlineStr">
        <is>
          <t>Quality of Experience (QoE): Video start time (VST seconds), buffer ratio (%), video start failure (VSF %), average bitrate (Mbps), and dropped frames.</t>
        </is>
      </c>
      <c r="C8" s="7" t="n"/>
      <c r="D8" s="7" t="n"/>
      <c r="E8" s="7" t="n"/>
      <c r="F8" s="7" t="n"/>
      <c r="G8" s="7" t="n"/>
      <c r="H8" s="8" t="n"/>
    </row>
    <row r="9" ht="20" customHeight="1">
      <c r="A9" s="5" t="inlineStr">
        <is>
          <t>CDN Edge Caching &amp; Bandwidth</t>
        </is>
      </c>
      <c r="B9" s="6" t="inlineStr">
        <is>
          <t>Content Delivery Network (CDN): Akamai, Cloudflare &amp; Fastly edge hit ratios, egress throughput (Tbps), origin offload %, regional latency.</t>
        </is>
      </c>
      <c r="C9" s="7" t="n"/>
      <c r="D9" s="7" t="n"/>
      <c r="E9" s="7" t="n"/>
      <c r="F9" s="7" t="n"/>
      <c r="G9" s="7" t="n"/>
      <c r="H9" s="8" t="n"/>
    </row>
    <row r="10" ht="20" customHeight="1">
      <c r="A10" s="9" t="inlineStr">
        <is>
          <t>Transcoding &amp; Video Encoding</t>
        </is>
      </c>
      <c r="B10" s="6" t="inlineStr">
        <is>
          <t>Adaptive Bitrate (ABR) encoding: HEVC/H.265, AV1, H.264 profiles, 4K/HDR10 encoding turnaround, chunk packaging (HLS / DASH / CMAF).</t>
        </is>
      </c>
      <c r="C10" s="7" t="n"/>
      <c r="D10" s="7" t="n"/>
      <c r="E10" s="7" t="n"/>
      <c r="F10" s="7" t="n"/>
      <c r="G10" s="7" t="n"/>
      <c r="H10" s="8" t="n"/>
    </row>
    <row r="11" ht="20" customHeight="1">
      <c r="A11" s="5" t="inlineStr">
        <is>
          <t>DRM License &amp; Piracy Shield</t>
        </is>
      </c>
      <c r="B11" s="6" t="inlineStr">
        <is>
          <t>Digital Rights Management: Widevine Modular, Apple FairPlay, Microsoft PlayReady, license server TPS, token verification latency, forensic watermarking.</t>
        </is>
      </c>
      <c r="C11" s="7" t="n"/>
      <c r="D11" s="7" t="n"/>
      <c r="E11" s="7" t="n"/>
      <c r="F11" s="7" t="n"/>
      <c r="G11" s="7" t="n"/>
      <c r="H11" s="8" t="n"/>
    </row>
    <row r="12" ht="20" customHeight="1">
      <c r="A12" s="9" t="inlineStr">
        <is>
          <t>Subscriber Churn &amp; Retention</t>
        </is>
      </c>
      <c r="B12" s="6" t="inlineStr">
        <is>
          <t>SVOD customer retention: Monthly churn rate, trial-to-paid conversion %, daily active users (DAU/MAU), watchlist adds, churn risk predictive scores.</t>
        </is>
      </c>
      <c r="C12" s="7" t="n"/>
      <c r="D12" s="7" t="n"/>
      <c r="E12" s="7" t="n"/>
      <c r="F12" s="7" t="n"/>
      <c r="G12" s="7" t="n"/>
      <c r="H12" s="8" t="n"/>
    </row>
    <row r="13" ht="20" customHeight="1">
      <c r="A13" s="5" t="inlineStr">
        <is>
          <t>Live Event Low Latency LL-HLS</t>
        </is>
      </c>
      <c r="B13" s="6" t="inlineStr">
        <is>
          <t>High-concurrency live streaming: Low-Latency HLS (LL-HLS) and DASH-LL, sports match sync (&lt;3s glass-to-glass), origin burst autoscaling, chat concurrency.</t>
        </is>
      </c>
      <c r="C13" s="7" t="n"/>
      <c r="D13" s="7" t="n"/>
      <c r="E13" s="7" t="n"/>
      <c r="F13" s="7" t="n"/>
      <c r="G13" s="7" t="n"/>
      <c r="H13" s="8" t="n"/>
    </row>
    <row r="14" ht="20" customHeight="1">
      <c r="A14" s="9" t="inlineStr">
        <is>
          <t>Ad Insertion SSAI &amp; VAST Rev</t>
        </is>
      </c>
      <c r="B14" s="6" t="inlineStr">
        <is>
          <t>Monetization &amp; Ad-Tech: Server-Side Ad Insertion (SSAI), VAST/VMAP ad requests, fill rate %, ad viewability completion rate (VCR %), eCPM yield.</t>
        </is>
      </c>
      <c r="C14" s="7" t="n"/>
      <c r="D14" s="7" t="n"/>
      <c r="E14" s="7" t="n"/>
      <c r="F14" s="7" t="n"/>
      <c r="G14" s="7" t="n"/>
      <c r="H14" s="8" t="n"/>
    </row>
    <row r="15" ht="20" customHeight="1">
      <c r="A15" s="5" t="inlineStr">
        <is>
          <t>Content Catalog CMS &amp; Metadata</t>
        </is>
      </c>
      <c r="B15" s="6" t="inlineStr">
        <is>
          <t>Digital Content CMS: VOD title catalogue, localized subtitles, multi-audio dubbing, automated AI content moderation, rights expiry windows.</t>
        </is>
      </c>
      <c r="C15" s="7" t="n"/>
      <c r="D15" s="7" t="n"/>
      <c r="E15" s="7" t="n"/>
      <c r="F15" s="7" t="n"/>
      <c r="G15" s="7" t="n"/>
      <c r="H15" s="8" t="n"/>
    </row>
    <row r="16" ht="20" customHeight="1">
      <c r="A16" s="9" t="inlineStr">
        <is>
          <t>Smart TV &amp; Mobile App Perf</t>
        </is>
      </c>
      <c r="B16" s="6" t="inlineStr">
        <is>
          <t>Client application performance: Samsung Tizen, LG webOS, Android TV, Apple TV, iOS/Android startup crashes, memory leaks, app store ratings.</t>
        </is>
      </c>
      <c r="C16" s="7" t="n"/>
      <c r="D16" s="7" t="n"/>
      <c r="E16" s="7" t="n"/>
      <c r="F16" s="7" t="n"/>
      <c r="G16" s="7" t="n"/>
      <c r="H16" s="8" t="n"/>
    </row>
    <row r="17" ht="20" customHeight="1">
      <c r="A17" s="5" t="inlineStr">
        <is>
          <t>Media Streaming Cyber &amp; DDOS</t>
        </is>
      </c>
      <c r="B17" s="6" t="inlineStr">
        <is>
          <t>OTT cyber defense: Origin DDOS mitigation, token hijacking prevention, credential stuffing defense, stream scraping bot blocks, UU PDP privacy.</t>
        </is>
      </c>
      <c r="C17" s="7" t="n"/>
      <c r="D17" s="7" t="n"/>
      <c r="E17" s="7" t="n"/>
      <c r="F17" s="7" t="n"/>
      <c r="G17" s="7" t="n"/>
      <c r="H17" s="8" t="n"/>
    </row>
    <row r="18" ht="20" customHeight="1">
      <c r="A18" s="9" t="inlineStr">
        <is>
          <t>Cloud Media Processing Infra</t>
        </is>
      </c>
      <c r="B18" s="6" t="inlineStr">
        <is>
          <t>Hybrid cloud video stack: AWS Elemental / GCP Media CDN, containerized video worker nodes, GPU transcode clusters, storage archive tiering.</t>
        </is>
      </c>
      <c r="C18" s="7" t="n"/>
      <c r="D18" s="7" t="n"/>
      <c r="E18" s="7" t="n"/>
      <c r="F18" s="7" t="n"/>
      <c r="G18" s="7" t="n"/>
      <c r="H18" s="8" t="n"/>
    </row>
    <row r="19" ht="20" customHeight="1">
      <c r="A19" s="5" t="inlineStr">
        <is>
          <t>Strategic Media KPI Scorecard</t>
        </is>
      </c>
      <c r="B19" s="6" t="inlineStr">
        <is>
          <t>Corporate media scorecards: Average Revenue Per User (ARPU), subscriber lifetime value (LTV), content ROI, streaming platform uptime.</t>
        </is>
      </c>
      <c r="C19" s="7" t="n"/>
      <c r="D19" s="7" t="n"/>
      <c r="E19" s="7" t="n"/>
      <c r="F19" s="7" t="n"/>
      <c r="G19" s="7" t="n"/>
      <c r="H19" s="8" t="n"/>
    </row>
  </sheetData>
  <mergeCells count="17">
    <mergeCell ref="A4:H4"/>
    <mergeCell ref="B14:H14"/>
    <mergeCell ref="B8:H8"/>
    <mergeCell ref="B17:H17"/>
    <mergeCell ref="B9:H9"/>
    <mergeCell ref="B13:H13"/>
    <mergeCell ref="B18:H18"/>
    <mergeCell ref="B12:H12"/>
    <mergeCell ref="A2:K2"/>
    <mergeCell ref="B6:H6"/>
    <mergeCell ref="B16:H16"/>
    <mergeCell ref="B15:H15"/>
    <mergeCell ref="B7:H7"/>
    <mergeCell ref="B10:H10"/>
    <mergeCell ref="B11:H11"/>
    <mergeCell ref="B19:H19"/>
    <mergeCell ref="A1:K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79"/>
  <sheetViews>
    <sheetView showGridLines="1" workbookViewId="0">
      <selection activeCell="A1" sqref="A1"/>
    </sheetView>
  </sheetViews>
  <sheetFormatPr baseColWidth="8" defaultRowHeight="15"/>
  <cols>
    <col width="4" customWidth="1" min="1" max="1"/>
    <col width="24" customWidth="1" min="2" max="2"/>
    <col width="24" customWidth="1" min="3" max="3"/>
    <col width="24" customWidth="1" min="4" max="4"/>
    <col width="20" customWidth="1" min="5" max="5"/>
    <col width="22" customWidth="1" min="6" max="6"/>
    <col width="24" customWidth="1" min="7" max="7"/>
    <col width="24" customWidth="1" min="8" max="8"/>
    <col width="20" customWidth="1" min="9" max="9"/>
    <col width="12" customWidth="1" min="10" max="10"/>
  </cols>
  <sheetData>
    <row r="1" ht="28" customHeight="1">
      <c r="A1" s="1" t="inlineStr">
        <is>
          <t>GLOBAL MEDIA STREAMING &amp; OTT VIDEO EXECUTIVE COMMAND</t>
        </is>
      </c>
    </row>
    <row r="2" ht="18" customHeight="1">
      <c r="A2" s="2" t="inlineStr">
        <is>
          <t>C-Level Cockpit: Paying Subscribers, QoE Buffering, CDN Throughput, SSAI Monetization &amp; DRM Health</t>
        </is>
      </c>
    </row>
    <row r="4" ht="26" customHeight="1">
      <c r="B4" s="45">
        <f>'Subscriber Churn &amp; Retention'!B11</f>
        <v/>
      </c>
      <c r="C4" s="46" t="n"/>
      <c r="D4" s="47">
        <f>'Live Event Low Latency LL-HLS'!B11</f>
        <v/>
      </c>
      <c r="E4" s="46" t="n"/>
      <c r="F4" s="48">
        <f>'OTT Video Playback &amp; QoE Ops'!D12</f>
        <v/>
      </c>
      <c r="G4" s="46" t="n"/>
      <c r="H4" s="48">
        <f>'OTT Video Playback &amp; QoE Ops'!E12</f>
        <v/>
      </c>
      <c r="I4" s="46" t="n"/>
    </row>
    <row r="5" ht="28" customHeight="1">
      <c r="B5" s="14" t="inlineStr">
        <is>
          <t>TOTAL ACTIVE SUBSCRIBERS
Active SVOD Paying Base</t>
        </is>
      </c>
      <c r="C5" s="46" t="n"/>
      <c r="D5" s="14" t="inlineStr">
        <is>
          <t>PEAK CONCURRENT VIEWERS
Peak Live Concurrency (CCU)</t>
        </is>
      </c>
      <c r="E5" s="46" t="n"/>
      <c r="F5" s="14" t="inlineStr">
        <is>
          <t>VIDEO REBUFFER RATIO (QoE)
Buffer Time vs Watch Time (%)</t>
        </is>
      </c>
      <c r="G5" s="46" t="n"/>
      <c r="H5" s="14" t="inlineStr">
        <is>
          <t>VIDEO START FAILURE (VSF)
Playback Initialization Failure</t>
        </is>
      </c>
      <c r="I5" s="46" t="n"/>
    </row>
    <row r="6" ht="8" customHeight="1"/>
    <row r="7" ht="26" customHeight="1">
      <c r="B7" s="49">
        <f>'CDN Edge Caching &amp; Bandwidth'!D10</f>
        <v/>
      </c>
      <c r="C7" s="46" t="n"/>
      <c r="D7" s="50">
        <f>'CDN Edge Caching &amp; Bandwidth'!C10</f>
        <v/>
      </c>
      <c r="E7" s="46" t="n"/>
      <c r="F7" s="51">
        <f>'Ad Insertion SSAI &amp; VAST Rev'!G11</f>
        <v/>
      </c>
      <c r="G7" s="46" t="n"/>
      <c r="H7" s="48">
        <f>'Smart TV &amp; Mobile App Perf'!C12</f>
        <v/>
      </c>
      <c r="I7" s="46" t="n"/>
    </row>
    <row r="8" ht="28" customHeight="1">
      <c r="B8" s="14" t="inlineStr">
        <is>
          <t>CDN EDGE CACHE HIT RATE
Origin Offload Efficiency</t>
        </is>
      </c>
      <c r="C8" s="46" t="n"/>
      <c r="D8" s="14" t="inlineStr">
        <is>
          <t>PEAK CDN EGRESS (TBPS)
Network Edge Bandwidth Throughput</t>
        </is>
      </c>
      <c r="E8" s="46" t="n"/>
      <c r="F8" s="14" t="inlineStr">
        <is>
          <t>MONTHLY AD REVENUE
Server-Side Ad Insertion Pool</t>
        </is>
      </c>
      <c r="G8" s="46" t="n"/>
      <c r="H8" s="14" t="inlineStr">
        <is>
          <t>CROSS-DEVICE CRASH-FREE
Ecosystem Client App Health</t>
        </is>
      </c>
      <c r="I8" s="46" t="n"/>
    </row>
    <row r="9" ht="14" customHeight="1"/>
    <row r="11">
      <c r="B11" s="3" t="inlineStr">
        <is>
          <t>Monthly Stream Hours by Device Category (Million Hours)</t>
        </is>
      </c>
      <c r="F11" s="3" t="inlineStr">
        <is>
          <t>OTT Platform Commercial Revenue Mix</t>
        </is>
      </c>
    </row>
    <row r="12">
      <c r="B12" s="18" t="inlineStr">
        <is>
          <t>Device Ecosystem</t>
        </is>
      </c>
      <c r="C12" s="18" t="inlineStr">
        <is>
          <t>Monthly Stream Hours (M)</t>
        </is>
      </c>
      <c r="F12" s="18" t="inlineStr">
        <is>
          <t>Monetization Stream</t>
        </is>
      </c>
      <c r="G12" s="18" t="inlineStr">
        <is>
          <t>Revenue Share (%)</t>
        </is>
      </c>
    </row>
    <row r="13">
      <c r="B13" s="6" t="inlineStr">
        <is>
          <t>Smart TVs (Tizen/webOS/Android)</t>
        </is>
      </c>
      <c r="C13" s="52" t="n">
        <v>185</v>
      </c>
      <c r="F13" s="6" t="inlineStr">
        <is>
          <t>Direct SVOD Consumer Subscriptions</t>
        </is>
      </c>
      <c r="G13" s="53" t="n">
        <v>52</v>
      </c>
    </row>
    <row r="14">
      <c r="B14" s="6" t="inlineStr">
        <is>
          <t>Mobile Apps (iOS &amp; Android)</t>
        </is>
      </c>
      <c r="C14" s="52" t="n">
        <v>240</v>
      </c>
      <c r="F14" s="6" t="inlineStr">
        <is>
          <t>Telco ISP Operator Bundles</t>
        </is>
      </c>
      <c r="G14" s="53" t="n">
        <v>26</v>
      </c>
    </row>
    <row r="15">
      <c r="B15" s="6" t="inlineStr">
        <is>
          <t>Web Browsers (Chrome/Safari)</t>
        </is>
      </c>
      <c r="C15" s="52" t="n">
        <v>68</v>
      </c>
      <c r="F15" s="6" t="inlineStr">
        <is>
          <t>Server-Side Ad Insertion (AVOD)</t>
        </is>
      </c>
      <c r="G15" s="53" t="n">
        <v>16</v>
      </c>
    </row>
    <row r="16">
      <c r="B16" s="6" t="inlineStr">
        <is>
          <t>Game Consoles &amp; Set-Top Boxes</t>
        </is>
      </c>
      <c r="C16" s="52" t="n">
        <v>32</v>
      </c>
      <c r="F16" s="6" t="inlineStr">
        <is>
          <t>Live Pay-Per-View (TVOD)</t>
        </is>
      </c>
      <c r="G16" s="53" t="n">
        <v>6</v>
      </c>
    </row>
    <row r="37">
      <c r="B37" s="3" t="inlineStr">
        <is>
          <t>Streaming Infrastructure, Quality of Experience &amp; Ad-Tech Watchlist</t>
        </is>
      </c>
    </row>
    <row r="38">
      <c r="B38" s="18" t="inlineStr">
        <is>
          <t>System / Service Domain</t>
        </is>
      </c>
      <c r="C38" s="18" t="inlineStr">
        <is>
          <t>Control Technology</t>
        </is>
      </c>
      <c r="D38" s="18" t="inlineStr">
        <is>
          <t>Current Telemetry / Output</t>
        </is>
      </c>
      <c r="E38" s="18" t="inlineStr">
        <is>
          <t>Availability / SLA Margin</t>
        </is>
      </c>
      <c r="F38" s="18" t="inlineStr">
        <is>
          <t>Risk Anomaly Score</t>
        </is>
      </c>
      <c r="G38" s="18" t="inlineStr">
        <is>
          <t>Control Mitigation Protocol</t>
        </is>
      </c>
      <c r="H38" s="18" t="inlineStr">
        <is>
          <t>Streaming Status</t>
        </is>
      </c>
    </row>
    <row r="39" ht="20" customHeight="1">
      <c r="B39" s="21" t="inlineStr">
        <is>
          <t>Multi-CDN Video Edge Routing</t>
        </is>
      </c>
      <c r="C39" s="21" t="inlineStr">
        <is>
          <t>Akamai / Cloudflare DNS</t>
        </is>
      </c>
      <c r="D39" s="21" t="inlineStr">
        <is>
          <t>44.9 Tbps Peak Egress</t>
        </is>
      </c>
      <c r="E39" s="21" t="inlineStr">
        <is>
          <t>98.5% Edge Cache Hit</t>
        </is>
      </c>
      <c r="F39" s="21" t="inlineStr">
        <is>
          <t>Low Risk</t>
        </is>
      </c>
      <c r="G39" s="21" t="inlineStr">
        <is>
          <t>Real-time latency steering active</t>
        </is>
      </c>
      <c r="H39" s="22" t="inlineStr">
        <is>
          <t>Optimal</t>
        </is>
      </c>
    </row>
    <row r="40" ht="20" customHeight="1">
      <c r="B40" s="23" t="inlineStr">
        <is>
          <t>Video QoE &amp; Buffering Sentinel</t>
        </is>
      </c>
      <c r="C40" s="23" t="inlineStr">
        <is>
          <t>Conviva / Mux Telemetry</t>
        </is>
      </c>
      <c r="D40" s="23" t="inlineStr">
        <is>
          <t>0.22% Rebuffer (1.1s VST)</t>
        </is>
      </c>
      <c r="E40" s="23" t="inlineStr">
        <is>
          <t>96.8/100 QoE Index Score</t>
        </is>
      </c>
      <c r="F40" s="23" t="inlineStr">
        <is>
          <t>Low Risk</t>
        </is>
      </c>
      <c r="G40" s="23" t="inlineStr">
        <is>
          <t>Adaptive bitrate ladder auto-adjusting</t>
        </is>
      </c>
      <c r="H40" s="22" t="inlineStr">
        <is>
          <t>Optimal</t>
        </is>
      </c>
    </row>
    <row r="41" ht="20" customHeight="1">
      <c r="B41" s="21" t="inlineStr">
        <is>
          <t>Live Sports Ingest (LL-HLS)</t>
        </is>
      </c>
      <c r="C41" s="21" t="inlineStr">
        <is>
          <t>AWS Elemental &amp; MediaTailor</t>
        </is>
      </c>
      <c r="D41" s="21" t="inlineStr">
        <is>
          <t>2.4M Peak Live Concurrency</t>
        </is>
      </c>
      <c r="E41" s="21" t="inlineStr">
        <is>
          <t>2.4s Glass-to-Glass Latency</t>
        </is>
      </c>
      <c r="F41" s="21" t="inlineStr">
        <is>
          <t>Low Risk</t>
        </is>
      </c>
      <c r="G41" s="21" t="inlineStr">
        <is>
          <t>Origin auto-scale scaled to 360 instances</t>
        </is>
      </c>
      <c r="H41" s="22" t="inlineStr">
        <is>
          <t>Flawless</t>
        </is>
      </c>
    </row>
    <row r="42" ht="20" customHeight="1">
      <c r="B42" s="23" t="inlineStr">
        <is>
          <t>DRM Multi-Key License Server</t>
        </is>
      </c>
      <c r="C42" s="23" t="inlineStr">
        <is>
          <t>Widevine / FairPlay / PlayReady</t>
        </is>
      </c>
      <c r="D42" s="23" t="inlineStr">
        <is>
          <t>91.5M Licenses Issued / Mo</t>
        </is>
      </c>
      <c r="E42" s="23" t="inlineStr">
        <is>
          <t>28.5 ms License Issue Latency</t>
        </is>
      </c>
      <c r="F42" s="23" t="inlineStr">
        <is>
          <t>Low Risk</t>
        </is>
      </c>
      <c r="G42" s="23" t="inlineStr">
        <is>
          <t>Zero forensic watermarking tampering</t>
        </is>
      </c>
      <c r="H42" s="22" t="inlineStr">
        <is>
          <t>Hardened</t>
        </is>
      </c>
    </row>
    <row r="43" ht="20" customHeight="1">
      <c r="B43" s="21" t="inlineStr">
        <is>
          <t>Server-Side Ad Insertion (SSAI)</t>
        </is>
      </c>
      <c r="C43" s="21" t="inlineStr">
        <is>
          <t>Google Ad Manager 360</t>
        </is>
      </c>
      <c r="D43" s="21" t="inlineStr">
        <is>
          <t>281.0M Monthly Ad Requests</t>
        </is>
      </c>
      <c r="E43" s="21" t="inlineStr">
        <is>
          <t>95.8% Video Fill Rate</t>
        </is>
      </c>
      <c r="F43" s="21" t="inlineStr">
        <is>
          <t>Low Risk</t>
        </is>
      </c>
      <c r="G43" s="21" t="inlineStr">
        <is>
          <t>Dynamic ad stitching latency &lt; 20 ms</t>
        </is>
      </c>
      <c r="H43" s="22" t="inlineStr">
        <is>
          <t>High Yield</t>
        </is>
      </c>
    </row>
    <row r="44" ht="20" customHeight="1">
      <c r="B44" s="23" t="inlineStr">
        <is>
          <t>SVOD Subscriber Retention</t>
        </is>
      </c>
      <c r="C44" s="23" t="inlineStr">
        <is>
          <t>Stripe / Doku / Mandiri VA</t>
        </is>
      </c>
      <c r="D44" s="23" t="inlineStr">
        <is>
          <t>12.65M Paying Subscribers</t>
        </is>
      </c>
      <c r="E44" s="23" t="inlineStr">
        <is>
          <t>2.7% Low Churn Rate</t>
        </is>
      </c>
      <c r="F44" s="23" t="inlineStr">
        <is>
          <t>Low Risk</t>
        </is>
      </c>
      <c r="G44" s="23" t="inlineStr">
        <is>
          <t>Automated involuntary churn dunning active</t>
        </is>
      </c>
      <c r="H44" s="22" t="inlineStr">
        <is>
          <t>Growing</t>
        </is>
      </c>
    </row>
    <row r="45" ht="20" customHeight="1">
      <c r="B45" s="21" t="inlineStr">
        <is>
          <t>Smart TV &amp; Mobile Client SDK</t>
        </is>
      </c>
      <c r="C45" s="21" t="inlineStr">
        <is>
          <t>Tizen / webOS / iOS / Android</t>
        </is>
      </c>
      <c r="D45" s="21" t="inlineStr">
        <is>
          <t>28.6M Active App Devices</t>
        </is>
      </c>
      <c r="E45" s="21" t="inlineStr">
        <is>
          <t>99.85% Crash-Free Users</t>
        </is>
      </c>
      <c r="F45" s="21" t="inlineStr">
        <is>
          <t>Low Risk</t>
        </is>
      </c>
      <c r="G45" s="21" t="inlineStr">
        <is>
          <t>Zero fatal ANRs reported in latest build</t>
        </is>
      </c>
      <c r="H45" s="22" t="inlineStr">
        <is>
          <t>Stable</t>
        </is>
      </c>
    </row>
    <row r="46" ht="20" customHeight="1">
      <c r="B46" s="23" t="inlineStr">
        <is>
          <t>Origin Cyber &amp; Anti-DDoS</t>
        </is>
      </c>
      <c r="C46" s="23" t="inlineStr">
        <is>
          <t>Cloudflare Magic Transit</t>
        </is>
      </c>
      <c r="D46" s="23" t="inlineStr">
        <is>
          <t>68.2M Malicious Bots Blocked</t>
        </is>
      </c>
      <c r="E46" s="23" t="inlineStr">
        <is>
          <t>850 Gbps DDoS Mitigated</t>
        </is>
      </c>
      <c r="F46" s="23" t="inlineStr">
        <is>
          <t>Low Risk</t>
        </is>
      </c>
      <c r="G46" s="23" t="inlineStr">
        <is>
          <t>Stream token hijacking completely blocked</t>
        </is>
      </c>
      <c r="H46" s="22" t="inlineStr">
        <is>
          <t>Hardened</t>
        </is>
      </c>
    </row>
    <row r="50">
      <c r="B50" s="54" t="inlineStr">
        <is>
          <t>Monthly CDN Video Start Failure (VSF) &amp; Rebuffer Reduction (%)</t>
        </is>
      </c>
      <c r="G50" s="54" t="inlineStr">
        <is>
          <t>Media Streaming &amp; OTT Broadcast Quality Index</t>
        </is>
      </c>
    </row>
    <row r="51">
      <c r="B51" s="55" t="inlineStr">
        <is>
          <t>Month</t>
        </is>
      </c>
      <c r="C51" s="55" t="inlineStr">
        <is>
          <t>Target Rebuffer Low %</t>
        </is>
      </c>
      <c r="D51" s="55" t="inlineStr">
        <is>
          <t>Actual Rebuffer Attain %</t>
        </is>
      </c>
      <c r="E51" s="55" t="inlineStr">
        <is>
          <t>CDN Edge Hit Ratio %</t>
        </is>
      </c>
      <c r="G51" s="55" t="inlineStr">
        <is>
          <t>Operational Capability Pillar</t>
        </is>
      </c>
      <c r="H51" s="55" t="inlineStr">
        <is>
          <t>Benchmark</t>
        </is>
      </c>
      <c r="I51" s="55" t="inlineStr">
        <is>
          <t>Current Attainment</t>
        </is>
      </c>
    </row>
    <row r="52">
      <c r="B52" s="56" t="inlineStr">
        <is>
          <t>May</t>
        </is>
      </c>
      <c r="C52" s="57" t="n">
        <v>98</v>
      </c>
      <c r="D52" s="57" t="n">
        <v>98.5</v>
      </c>
      <c r="E52" s="57" t="n">
        <v>96</v>
      </c>
      <c r="G52" s="58" t="inlineStr">
        <is>
          <t>Multi-CDN Dynamic Switching</t>
        </is>
      </c>
      <c r="H52" s="59" t="n">
        <v>4.5</v>
      </c>
      <c r="I52" s="59" t="n">
        <v>4.9</v>
      </c>
    </row>
    <row r="53">
      <c r="B53" s="56" t="inlineStr">
        <is>
          <t>Jun</t>
        </is>
      </c>
      <c r="C53" s="57" t="n">
        <v>98.5</v>
      </c>
      <c r="D53" s="57" t="n">
        <v>99</v>
      </c>
      <c r="E53" s="57" t="n">
        <v>97.2</v>
      </c>
      <c r="G53" s="58" t="inlineStr">
        <is>
          <t>H.265 / AV1 Transcoding</t>
        </is>
      </c>
      <c r="H53" s="59" t="n">
        <v>4.2</v>
      </c>
      <c r="I53" s="59" t="n">
        <v>4.8</v>
      </c>
    </row>
    <row r="54">
      <c r="B54" s="56" t="inlineStr">
        <is>
          <t>Jul</t>
        </is>
      </c>
      <c r="C54" s="57" t="n">
        <v>99</v>
      </c>
      <c r="D54" s="57" t="n">
        <v>99.40000000000001</v>
      </c>
      <c r="E54" s="57" t="n">
        <v>98.09999999999999</v>
      </c>
      <c r="G54" s="58" t="inlineStr">
        <is>
          <t>DRM Widevine / FairPlay</t>
        </is>
      </c>
      <c r="H54" s="59" t="n">
        <v>4.2</v>
      </c>
      <c r="I54" s="59" t="n">
        <v>4.7</v>
      </c>
    </row>
    <row r="55">
      <c r="B55" s="56" t="inlineStr">
        <is>
          <t>Aug</t>
        </is>
      </c>
      <c r="C55" s="57" t="n">
        <v>99</v>
      </c>
      <c r="D55" s="57" t="n">
        <v>99.2</v>
      </c>
      <c r="E55" s="57" t="n">
        <v>97.8</v>
      </c>
      <c r="G55" s="58" t="inlineStr">
        <is>
          <t>Player Client QoE SDK</t>
        </is>
      </c>
      <c r="H55" s="59" t="n">
        <v>4</v>
      </c>
      <c r="I55" s="59" t="n">
        <v>4.6</v>
      </c>
    </row>
    <row r="56">
      <c r="B56" s="56" t="inlineStr">
        <is>
          <t>Sep</t>
        </is>
      </c>
      <c r="C56" s="57" t="n">
        <v>99.40000000000001</v>
      </c>
      <c r="D56" s="57" t="n">
        <v>99.59999999999999</v>
      </c>
      <c r="E56" s="57" t="n">
        <v>98.90000000000001</v>
      </c>
      <c r="G56" s="58" t="inlineStr">
        <is>
          <t>Live Low-Latency HLS</t>
        </is>
      </c>
      <c r="H56" s="59" t="n">
        <v>4</v>
      </c>
      <c r="I56" s="59" t="n">
        <v>4.5</v>
      </c>
    </row>
    <row r="57">
      <c r="B57" s="56" t="inlineStr">
        <is>
          <t>Oct</t>
        </is>
      </c>
      <c r="C57" s="57" t="n">
        <v>99.8</v>
      </c>
      <c r="D57" s="57" t="n">
        <v>99.90000000000001</v>
      </c>
      <c r="E57" s="57" t="n">
        <v>99.5</v>
      </c>
      <c r="G57" s="58" t="inlineStr">
        <is>
          <t>Personalized Recommendation</t>
        </is>
      </c>
      <c r="H57" s="59" t="n">
        <v>3.8</v>
      </c>
      <c r="I57" s="59" t="n">
        <v>4.3</v>
      </c>
    </row>
    <row r="72">
      <c r="B72" s="54" t="inlineStr">
        <is>
          <t>Peak Concurrent Streams (Millions) vs CDN Buffering Ratio (%)</t>
        </is>
      </c>
      <c r="G72" s="54" t="inlineStr">
        <is>
          <t>Content Playback Streaming Bitrate Profile Distribution (%)</t>
        </is>
      </c>
    </row>
    <row r="73">
      <c r="B73" s="55" t="inlineStr">
        <is>
          <t>Event Day</t>
        </is>
      </c>
      <c r="C73" s="55" t="inlineStr">
        <is>
          <t>Concurrent (M)</t>
        </is>
      </c>
      <c r="D73" s="55" t="inlineStr">
        <is>
          <t>Buffering Ratio %</t>
        </is>
      </c>
      <c r="E73" s="55" t="inlineStr">
        <is>
          <t>Max SLA %</t>
        </is>
      </c>
      <c r="G73" s="55" t="inlineStr">
        <is>
          <t>Time Window</t>
        </is>
      </c>
      <c r="H73" s="55" t="inlineStr">
        <is>
          <t>4K Ultra-HD HDR</t>
        </is>
      </c>
      <c r="I73" s="55" t="inlineStr">
        <is>
          <t>1080p Full-HD</t>
        </is>
      </c>
      <c r="J73" s="55" t="inlineStr">
        <is>
          <t>720p HD</t>
        </is>
      </c>
      <c r="K73" s="55" t="inlineStr">
        <is>
          <t>Adaptive Mobile Low</t>
        </is>
      </c>
    </row>
    <row r="74">
      <c r="B74" s="58" t="inlineStr">
        <is>
          <t>Day 1</t>
        </is>
      </c>
      <c r="C74" s="66" t="n">
        <v>4.2</v>
      </c>
      <c r="D74" s="66" t="n">
        <v>0.42</v>
      </c>
      <c r="E74" s="66" t="n">
        <v>0.8</v>
      </c>
      <c r="G74" s="58" t="inlineStr">
        <is>
          <t>Morning 09:00</t>
        </is>
      </c>
      <c r="H74" s="66" t="n">
        <v>28</v>
      </c>
      <c r="I74" s="66" t="n">
        <v>45</v>
      </c>
      <c r="J74" s="66" t="n">
        <v>18</v>
      </c>
      <c r="K74" s="66" t="n">
        <v>9</v>
      </c>
    </row>
    <row r="75">
      <c r="B75" s="58" t="inlineStr">
        <is>
          <t>Day 2</t>
        </is>
      </c>
      <c r="C75" s="66" t="n">
        <v>4.8</v>
      </c>
      <c r="D75" s="66" t="n">
        <v>0.38</v>
      </c>
      <c r="E75" s="66" t="n">
        <v>0.8</v>
      </c>
      <c r="G75" s="58" t="inlineStr">
        <is>
          <t>Afternoon 14:00</t>
        </is>
      </c>
      <c r="H75" s="66" t="n">
        <v>32</v>
      </c>
      <c r="I75" s="66" t="n">
        <v>44</v>
      </c>
      <c r="J75" s="66" t="n">
        <v>16</v>
      </c>
      <c r="K75" s="66" t="n">
        <v>8</v>
      </c>
    </row>
    <row r="76">
      <c r="B76" s="58" t="inlineStr">
        <is>
          <t>Day 3</t>
        </is>
      </c>
      <c r="C76" s="66" t="n">
        <v>5.6</v>
      </c>
      <c r="D76" s="66" t="n">
        <v>0.35</v>
      </c>
      <c r="E76" s="66" t="n">
        <v>0.8</v>
      </c>
      <c r="G76" s="58" t="inlineStr">
        <is>
          <t>Prime 20:00</t>
        </is>
      </c>
      <c r="H76" s="66" t="n">
        <v>52</v>
      </c>
      <c r="I76" s="66" t="n">
        <v>34</v>
      </c>
      <c r="J76" s="66" t="n">
        <v>10</v>
      </c>
      <c r="K76" s="66" t="n">
        <v>4</v>
      </c>
    </row>
    <row r="77">
      <c r="B77" s="58" t="inlineStr">
        <is>
          <t>Day 4</t>
        </is>
      </c>
      <c r="C77" s="66" t="n">
        <v>5.2</v>
      </c>
      <c r="D77" s="66" t="n">
        <v>0.36</v>
      </c>
      <c r="E77" s="66" t="n">
        <v>0.8</v>
      </c>
      <c r="G77" s="58" t="inlineStr">
        <is>
          <t>Late 23:00</t>
        </is>
      </c>
      <c r="H77" s="66" t="n">
        <v>48</v>
      </c>
      <c r="I77" s="66" t="n">
        <v>36</v>
      </c>
      <c r="J77" s="66" t="n">
        <v>11</v>
      </c>
      <c r="K77" s="66" t="n">
        <v>5</v>
      </c>
    </row>
    <row r="78">
      <c r="B78" s="58" t="inlineStr">
        <is>
          <t>Day 5</t>
        </is>
      </c>
      <c r="C78" s="66" t="n">
        <v>6.8</v>
      </c>
      <c r="D78" s="66" t="n">
        <v>0.28</v>
      </c>
      <c r="E78" s="66" t="n">
        <v>0.5</v>
      </c>
      <c r="G78" s="58" t="inlineStr">
        <is>
          <t>Night 02:00</t>
        </is>
      </c>
      <c r="H78" s="66" t="n">
        <v>35</v>
      </c>
      <c r="I78" s="66" t="n">
        <v>40</v>
      </c>
      <c r="J78" s="66" t="n">
        <v>16</v>
      </c>
      <c r="K78" s="66" t="n">
        <v>9</v>
      </c>
    </row>
    <row r="79">
      <c r="B79" s="58" t="inlineStr">
        <is>
          <t>Day 6</t>
        </is>
      </c>
      <c r="C79" s="66" t="n">
        <v>8.4</v>
      </c>
      <c r="D79" s="66" t="n">
        <v>0.24</v>
      </c>
      <c r="E79" s="66" t="n">
        <v>0.5</v>
      </c>
    </row>
  </sheetData>
  <mergeCells count="18">
    <mergeCell ref="D8:E8"/>
    <mergeCell ref="F4:G4"/>
    <mergeCell ref="D7:E7"/>
    <mergeCell ref="B7:C7"/>
    <mergeCell ref="B5:C5"/>
    <mergeCell ref="H7:I7"/>
    <mergeCell ref="F5:G5"/>
    <mergeCell ref="D5:E5"/>
    <mergeCell ref="A2:K2"/>
    <mergeCell ref="H5:I5"/>
    <mergeCell ref="D4:E4"/>
    <mergeCell ref="H4:I4"/>
    <mergeCell ref="H8:I8"/>
    <mergeCell ref="B8:C8"/>
    <mergeCell ref="A1:K1"/>
    <mergeCell ref="B4:C4"/>
    <mergeCell ref="F7:G7"/>
    <mergeCell ref="F8:G8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1" workbookViewId="0">
      <selection activeCell="A1" sqref="A1"/>
    </sheetView>
  </sheetViews>
  <sheetFormatPr baseColWidth="8" defaultRowHeight="15"/>
  <cols>
    <col width="41" customWidth="1" min="1" max="1"/>
    <col width="22" customWidth="1" min="2" max="2"/>
    <col width="25" customWidth="1" min="3" max="3"/>
    <col width="21" customWidth="1" min="4" max="4"/>
    <col width="26" customWidth="1" min="5" max="5"/>
    <col width="21" customWidth="1" min="6" max="6"/>
    <col width="21" customWidth="1" min="7" max="7"/>
    <col width="13" customWidth="1" min="8" max="8"/>
    <col width="19" customWidth="1" min="9" max="9"/>
    <col width="20" customWidth="1" min="10" max="10"/>
  </cols>
  <sheetData>
    <row r="1" ht="28" customHeight="1">
      <c r="A1" s="1" t="inlineStr">
        <is>
          <t>VIDEO QUALITY OF EXPERIENCE (QoE) &amp; PLAYBACK TELEMETRY</t>
        </is>
      </c>
    </row>
    <row r="2" ht="18" customHeight="1">
      <c r="A2" s="2" t="inlineStr">
        <is>
          <t>Conviva / Mux Telemetry, Video Start Time (VST), Rebuffer Ratio %, Video Start Failure (VSF) &amp; Bitrate</t>
        </is>
      </c>
    </row>
    <row r="5">
      <c r="A5" s="18" t="inlineStr">
        <is>
          <t>Content Tier / Stream Type</t>
        </is>
      </c>
      <c r="B5" s="18" t="inlineStr">
        <is>
          <t>Plays Initiated (M)</t>
        </is>
      </c>
      <c r="C5" s="18" t="inlineStr">
        <is>
          <t>Video Start Time (Sec)</t>
        </is>
      </c>
      <c r="D5" s="18" t="inlineStr">
        <is>
          <t>Rebuffer Ratio (%)</t>
        </is>
      </c>
      <c r="E5" s="18" t="inlineStr">
        <is>
          <t>Video Start Failure (%)</t>
        </is>
      </c>
      <c r="F5" s="18" t="inlineStr">
        <is>
          <t>Avg Bitrate (Mbps)</t>
        </is>
      </c>
      <c r="G5" s="18" t="inlineStr">
        <is>
          <t>Dropped Frames (%)</t>
        </is>
      </c>
      <c r="H5" s="18" t="inlineStr">
        <is>
          <t>Render FPS</t>
        </is>
      </c>
      <c r="I5" s="18" t="inlineStr">
        <is>
          <t>QoE Score (/100)</t>
        </is>
      </c>
      <c r="J5" s="18" t="inlineStr">
        <is>
          <t>Playback Health</t>
        </is>
      </c>
    </row>
    <row r="6" ht="20" customHeight="1">
      <c r="A6" s="23" t="inlineStr">
        <is>
          <t>Premium 4K HDR Movies (VOD)</t>
        </is>
      </c>
      <c r="B6" s="60" t="n">
        <v>14.5</v>
      </c>
      <c r="C6" s="25" t="n">
        <v>1.25</v>
      </c>
      <c r="D6" s="25" t="n">
        <v>0.22</v>
      </c>
      <c r="E6" s="25" t="n">
        <v>0.08</v>
      </c>
      <c r="F6" s="60" t="n">
        <v>15.5</v>
      </c>
      <c r="G6" s="25" t="n">
        <v>0.12</v>
      </c>
      <c r="H6" s="60" t="n">
        <v>59.8</v>
      </c>
      <c r="I6" s="60" t="n">
        <v>96.5</v>
      </c>
      <c r="J6" s="22" t="inlineStr">
        <is>
          <t>Optimal QoE</t>
        </is>
      </c>
    </row>
    <row r="7" ht="20" customHeight="1">
      <c r="A7" s="21" t="inlineStr">
        <is>
          <t>HD 1080p Drama Series (VOD)</t>
        </is>
      </c>
      <c r="B7" s="61" t="n">
        <v>48</v>
      </c>
      <c r="C7" s="27" t="n">
        <v>0.95</v>
      </c>
      <c r="D7" s="27" t="n">
        <v>0.18</v>
      </c>
      <c r="E7" s="27" t="n">
        <v>0.05</v>
      </c>
      <c r="F7" s="61" t="n">
        <v>5.8</v>
      </c>
      <c r="G7" s="27" t="n">
        <v>0.08</v>
      </c>
      <c r="H7" s="61" t="n">
        <v>59.9</v>
      </c>
      <c r="I7" s="61" t="n">
        <v>98.2</v>
      </c>
      <c r="J7" s="22" t="inlineStr">
        <is>
          <t>Optimal QoE</t>
        </is>
      </c>
    </row>
    <row r="8" ht="20" customHeight="1">
      <c r="A8" s="23" t="inlineStr">
        <is>
          <t>Live Football / Sports Stream (LL-HLS)</t>
        </is>
      </c>
      <c r="B8" s="60" t="n">
        <v>18.2</v>
      </c>
      <c r="C8" s="25" t="n">
        <v>1.45</v>
      </c>
      <c r="D8" s="25" t="n">
        <v>0.38</v>
      </c>
      <c r="E8" s="25" t="n">
        <v>0.12</v>
      </c>
      <c r="F8" s="60" t="n">
        <v>6.5</v>
      </c>
      <c r="G8" s="25" t="n">
        <v>0.25</v>
      </c>
      <c r="H8" s="60" t="n">
        <v>59.4</v>
      </c>
      <c r="I8" s="60" t="n">
        <v>94</v>
      </c>
      <c r="J8" s="22" t="inlineStr">
        <is>
          <t>Optimal QoE</t>
        </is>
      </c>
    </row>
    <row r="9" ht="20" customHeight="1">
      <c r="A9" s="21" t="inlineStr">
        <is>
          <t>Live News &amp; 24/7 Linear Channels</t>
        </is>
      </c>
      <c r="B9" s="61" t="n">
        <v>12.8</v>
      </c>
      <c r="C9" s="27" t="n">
        <v>1.1</v>
      </c>
      <c r="D9" s="27" t="n">
        <v>0.25</v>
      </c>
      <c r="E9" s="27" t="n">
        <v>0.06</v>
      </c>
      <c r="F9" s="61" t="n">
        <v>4.2</v>
      </c>
      <c r="G9" s="27" t="n">
        <v>0.1</v>
      </c>
      <c r="H9" s="61" t="n">
        <v>59.7</v>
      </c>
      <c r="I9" s="61" t="n">
        <v>96.8</v>
      </c>
      <c r="J9" s="22" t="inlineStr">
        <is>
          <t>Optimal QoE</t>
        </is>
      </c>
    </row>
    <row r="10" ht="20" customHeight="1">
      <c r="A10" s="23" t="inlineStr">
        <is>
          <t>User Catch-Up &amp; Cloud DVR</t>
        </is>
      </c>
      <c r="B10" s="60" t="n">
        <v>8.4</v>
      </c>
      <c r="C10" s="25" t="n">
        <v>1.05</v>
      </c>
      <c r="D10" s="25" t="n">
        <v>0.2</v>
      </c>
      <c r="E10" s="25" t="n">
        <v>0.05</v>
      </c>
      <c r="F10" s="60" t="n">
        <v>4.8</v>
      </c>
      <c r="G10" s="25" t="n">
        <v>0.09</v>
      </c>
      <c r="H10" s="60" t="n">
        <v>59.8</v>
      </c>
      <c r="I10" s="60" t="n">
        <v>97.40000000000001</v>
      </c>
      <c r="J10" s="22" t="inlineStr">
        <is>
          <t>Optimal QoE</t>
        </is>
      </c>
    </row>
    <row r="11" ht="20" customHeight="1">
      <c r="A11" s="21" t="inlineStr">
        <is>
          <t>Kids Animated Content (720p/1080p)</t>
        </is>
      </c>
      <c r="B11" s="61" t="n">
        <v>16.5</v>
      </c>
      <c r="C11" s="27" t="n">
        <v>0.85</v>
      </c>
      <c r="D11" s="27" t="n">
        <v>0.15</v>
      </c>
      <c r="E11" s="27" t="n">
        <v>0.04</v>
      </c>
      <c r="F11" s="61" t="n">
        <v>3.8</v>
      </c>
      <c r="G11" s="27" t="n">
        <v>0.05</v>
      </c>
      <c r="H11" s="61" t="n">
        <v>60</v>
      </c>
      <c r="I11" s="61" t="n">
        <v>99</v>
      </c>
      <c r="J11" s="22" t="inlineStr">
        <is>
          <t>Optimal QoE</t>
        </is>
      </c>
    </row>
    <row r="12">
      <c r="A12" s="28" t="inlineStr">
        <is>
          <t>QoE PLATFORM TOTAL / AVG</t>
        </is>
      </c>
      <c r="B12" s="62">
        <f>SUM(B6:B11)</f>
        <v/>
      </c>
      <c r="C12" s="30">
        <f>AVERAGE(C6:C11)</f>
        <v/>
      </c>
      <c r="D12" s="30">
        <f>AVERAGE(D6:D11)</f>
        <v/>
      </c>
      <c r="E12" s="30">
        <f>AVERAGE(E6:E11)</f>
        <v/>
      </c>
      <c r="F12" s="62">
        <f>AVERAGE(F6:F11)</f>
        <v/>
      </c>
      <c r="G12" s="31" t="n"/>
      <c r="H12" s="31" t="n"/>
      <c r="I12" s="62">
        <f>AVERAGE(I6:I11)</f>
        <v/>
      </c>
      <c r="J12" s="32" t="inlineStr">
        <is>
          <t>Pristine Playback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0"/>
  <sheetViews>
    <sheetView showGridLines="1" workbookViewId="0">
      <selection activeCell="A1" sqref="A1"/>
    </sheetView>
  </sheetViews>
  <sheetFormatPr baseColWidth="8" defaultRowHeight="15"/>
  <cols>
    <col width="33" customWidth="1" min="1" max="1"/>
    <col width="20" customWidth="1" min="2" max="2"/>
    <col width="21" customWidth="1" min="3" max="3"/>
    <col width="21" customWidth="1" min="4" max="4"/>
    <col width="21" customWidth="1" min="5" max="5"/>
    <col width="18" customWidth="1" min="6" max="6"/>
    <col width="20" customWidth="1" min="7" max="7"/>
    <col width="24" customWidth="1" min="8" max="8"/>
    <col width="24" customWidth="1" min="9" max="9"/>
    <col width="20" customWidth="1" min="10" max="10"/>
  </cols>
  <sheetData>
    <row r="1" ht="28" customHeight="1">
      <c r="A1" s="1" t="inlineStr">
        <is>
          <t>MULTI-CDN EDGE CACHING &amp; BANDWIDTH THROUGHPUT</t>
        </is>
      </c>
    </row>
    <row r="2" ht="18" customHeight="1">
      <c r="A2" s="2" t="inlineStr">
        <is>
          <t>Akamai, Cloudflare, Fastly &amp; Telkom CDN Routing, Origin Offload %, Edge Hit Ratio &amp; Latency</t>
        </is>
      </c>
    </row>
    <row r="5">
      <c r="A5" s="18" t="inlineStr">
        <is>
          <t>CDN Vendor / Network</t>
        </is>
      </c>
      <c r="B5" s="18" t="inlineStr">
        <is>
          <t>Routing Share (%)</t>
        </is>
      </c>
      <c r="C5" s="18" t="inlineStr">
        <is>
          <t>Peak Egress (Tbps)</t>
        </is>
      </c>
      <c r="D5" s="18" t="inlineStr">
        <is>
          <t>Edge Cache Hit (%)</t>
        </is>
      </c>
      <c r="E5" s="18" t="inlineStr">
        <is>
          <t>Origin Offload (%)</t>
        </is>
      </c>
      <c r="F5" s="18" t="inlineStr">
        <is>
          <t>TTFB Edge (ms)</t>
        </is>
      </c>
      <c r="G5" s="18" t="inlineStr">
        <is>
          <t>Monthly Petabytes</t>
        </is>
      </c>
      <c r="H5" s="18" t="inlineStr">
        <is>
          <t>Bandwidth Cost ($/GB)</t>
        </is>
      </c>
      <c r="I5" s="18" t="inlineStr">
        <is>
          <t>DNS Failover Status</t>
        </is>
      </c>
      <c r="J5" s="18" t="inlineStr">
        <is>
          <t>CDN Health</t>
        </is>
      </c>
    </row>
    <row r="6" ht="20" customHeight="1">
      <c r="A6" s="23" t="inlineStr">
        <is>
          <t>Akamai Adaptive Media Delivery</t>
        </is>
      </c>
      <c r="B6" s="60" t="n">
        <v>42</v>
      </c>
      <c r="C6" s="60" t="n">
        <v>18.5</v>
      </c>
      <c r="D6" s="60" t="n">
        <v>98.59999999999999</v>
      </c>
      <c r="E6" s="60" t="n">
        <v>99.2</v>
      </c>
      <c r="F6" s="60" t="n">
        <v>18.2</v>
      </c>
      <c r="G6" s="33" t="n">
        <v>48500</v>
      </c>
      <c r="H6" s="63" t="n">
        <v>0.0045</v>
      </c>
      <c r="I6" s="22" t="inlineStr">
        <is>
          <t>Active Multi-CDN</t>
        </is>
      </c>
      <c r="J6" s="22" t="inlineStr">
        <is>
          <t>Optimal</t>
        </is>
      </c>
    </row>
    <row r="7" ht="20" customHeight="1">
      <c r="A7" s="21" t="inlineStr">
        <is>
          <t>Cloudflare Stream CDN Edge</t>
        </is>
      </c>
      <c r="B7" s="61" t="n">
        <v>28</v>
      </c>
      <c r="C7" s="61" t="n">
        <v>12.4</v>
      </c>
      <c r="D7" s="61" t="n">
        <v>98.2</v>
      </c>
      <c r="E7" s="61" t="n">
        <v>99</v>
      </c>
      <c r="F7" s="61" t="n">
        <v>16.5</v>
      </c>
      <c r="G7" s="35" t="n">
        <v>32400</v>
      </c>
      <c r="H7" s="64" t="n">
        <v>0.0042</v>
      </c>
      <c r="I7" s="22" t="inlineStr">
        <is>
          <t>Active Multi-CDN</t>
        </is>
      </c>
      <c r="J7" s="22" t="inlineStr">
        <is>
          <t>Optimal</t>
        </is>
      </c>
    </row>
    <row r="8" ht="20" customHeight="1">
      <c r="A8" s="23" t="inlineStr">
        <is>
          <t>Fastly Video Edge Delivery</t>
        </is>
      </c>
      <c r="B8" s="60" t="n">
        <v>18</v>
      </c>
      <c r="C8" s="60" t="n">
        <v>8.199999999999999</v>
      </c>
      <c r="D8" s="60" t="n">
        <v>98.8</v>
      </c>
      <c r="E8" s="60" t="n">
        <v>99.40000000000001</v>
      </c>
      <c r="F8" s="60" t="n">
        <v>15</v>
      </c>
      <c r="G8" s="33" t="n">
        <v>21000</v>
      </c>
      <c r="H8" s="63" t="n">
        <v>0.0048</v>
      </c>
      <c r="I8" s="22" t="inlineStr">
        <is>
          <t>Active Multi-CDN</t>
        </is>
      </c>
      <c r="J8" s="22" t="inlineStr">
        <is>
          <t>Optimal</t>
        </is>
      </c>
    </row>
    <row r="9" ht="20" customHeight="1">
      <c r="A9" s="21" t="inlineStr">
        <is>
          <t>Telkom Indonesia Eyeball CDN</t>
        </is>
      </c>
      <c r="B9" s="61" t="n">
        <v>12</v>
      </c>
      <c r="C9" s="61" t="n">
        <v>5.8</v>
      </c>
      <c r="D9" s="61" t="n">
        <v>97.5</v>
      </c>
      <c r="E9" s="61" t="n">
        <v>98.5</v>
      </c>
      <c r="F9" s="61" t="n">
        <v>12.4</v>
      </c>
      <c r="G9" s="35" t="n">
        <v>14200</v>
      </c>
      <c r="H9" s="64" t="n">
        <v>0.0038</v>
      </c>
      <c r="I9" s="22" t="inlineStr">
        <is>
          <t>Active Direct Peering</t>
        </is>
      </c>
      <c r="J9" s="22" t="inlineStr">
        <is>
          <t>Optimal</t>
        </is>
      </c>
    </row>
    <row r="10">
      <c r="A10" s="28" t="inlineStr">
        <is>
          <t>MULTI-CDN TOTAL / AVG</t>
        </is>
      </c>
      <c r="B10" s="62">
        <f>SUM(B6:B9)</f>
        <v/>
      </c>
      <c r="C10" s="62">
        <f>SUM(C6:C9)</f>
        <v/>
      </c>
      <c r="D10" s="62">
        <f>AVERAGE(D6:D9)</f>
        <v/>
      </c>
      <c r="E10" s="62">
        <f>AVERAGE(E6:E9)</f>
        <v/>
      </c>
      <c r="F10" s="62">
        <f>AVERAGE(F6:F9)</f>
        <v/>
      </c>
      <c r="G10" s="37">
        <f>SUM(G6:G9)</f>
        <v/>
      </c>
      <c r="H10" s="31" t="n"/>
      <c r="I10" s="31" t="n"/>
      <c r="J10" s="32" t="inlineStr">
        <is>
          <t>High Availability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1" workbookViewId="0">
      <selection activeCell="A1" sqref="A1"/>
    </sheetView>
  </sheetViews>
  <sheetFormatPr baseColWidth="8" defaultRowHeight="15"/>
  <cols>
    <col width="32" customWidth="1" min="1" max="1"/>
    <col width="19" customWidth="1" min="2" max="2"/>
    <col width="22" customWidth="1" min="3" max="3"/>
    <col width="22" customWidth="1" min="4" max="4"/>
    <col width="24" customWidth="1" min="5" max="5"/>
    <col width="25" customWidth="1" min="6" max="6"/>
    <col width="25" customWidth="1" min="7" max="7"/>
    <col width="23" customWidth="1" min="8" max="8"/>
    <col width="23" customWidth="1" min="9" max="9"/>
    <col width="18" customWidth="1" min="10" max="10"/>
  </cols>
  <sheetData>
    <row r="1" ht="28" customHeight="1">
      <c r="A1" s="1" t="inlineStr">
        <is>
          <t>CLOUD ABR TRANSCODING &amp; VIDEO ENCODING PIPELINE</t>
        </is>
      </c>
    </row>
    <row r="2" ht="18" customHeight="1">
      <c r="A2" s="2" t="inlineStr">
        <is>
          <t>HEVC/H.265, AV1, H.264 Profiles, CMAF Low Latency Packaging &amp; VMAF Perceptual Quality</t>
        </is>
      </c>
    </row>
    <row r="5">
      <c r="A5" s="18" t="inlineStr">
        <is>
          <t>Encoding Profile / Codec</t>
        </is>
      </c>
      <c r="B5" s="18" t="inlineStr">
        <is>
          <t>Rendition Ladder</t>
        </is>
      </c>
      <c r="C5" s="18" t="inlineStr">
        <is>
          <t>Container / Package</t>
        </is>
      </c>
      <c r="D5" s="18" t="inlineStr">
        <is>
          <t>VMAF Quality (/100)</t>
        </is>
      </c>
      <c r="E5" s="18" t="inlineStr">
        <is>
          <t>Encoding Speed (x RT)</t>
        </is>
      </c>
      <c r="F5" s="18" t="inlineStr">
        <is>
          <t>Hourly Bitrate (GB/Hr)</t>
        </is>
      </c>
      <c r="G5" s="18" t="inlineStr">
        <is>
          <t>Storage Footprint (TB)</t>
        </is>
      </c>
      <c r="H5" s="18" t="inlineStr">
        <is>
          <t>GPU Cluster Load (%)</t>
        </is>
      </c>
      <c r="I5" s="18" t="inlineStr">
        <is>
          <t>Packaging Turnaround</t>
        </is>
      </c>
      <c r="J5" s="18" t="inlineStr">
        <is>
          <t>Codec Status</t>
        </is>
      </c>
    </row>
    <row r="6" ht="20" customHeight="1">
      <c r="A6" s="23" t="inlineStr">
        <is>
          <t>HEVC 4K HDR10 (Main 10)</t>
        </is>
      </c>
      <c r="B6" s="23" t="inlineStr">
        <is>
          <t>2160p @ 60fps</t>
        </is>
      </c>
      <c r="C6" s="23" t="inlineStr">
        <is>
          <t>CMAF / fMP4</t>
        </is>
      </c>
      <c r="D6" s="60" t="n">
        <v>97.5</v>
      </c>
      <c r="E6" s="60" t="n">
        <v>2.4</v>
      </c>
      <c r="F6" s="60" t="n">
        <v>7.2</v>
      </c>
      <c r="G6" s="33" t="n">
        <v>450</v>
      </c>
      <c r="H6" s="60" t="n">
        <v>72.5</v>
      </c>
      <c r="I6" s="22" t="inlineStr">
        <is>
          <t>Real-time Sub-Sec</t>
        </is>
      </c>
      <c r="J6" s="22" t="inlineStr">
        <is>
          <t>Active Primary</t>
        </is>
      </c>
    </row>
    <row r="7" ht="20" customHeight="1">
      <c r="A7" s="21" t="inlineStr">
        <is>
          <t>AV1 HD Efficient Stream</t>
        </is>
      </c>
      <c r="B7" s="21" t="inlineStr">
        <is>
          <t>1080p @ 60fps</t>
        </is>
      </c>
      <c r="C7" s="21" t="inlineStr">
        <is>
          <t>DASH / CMAF</t>
        </is>
      </c>
      <c r="D7" s="61" t="n">
        <v>96</v>
      </c>
      <c r="E7" s="61" t="n">
        <v>1.8</v>
      </c>
      <c r="F7" s="61" t="n">
        <v>2.8</v>
      </c>
      <c r="G7" s="35" t="n">
        <v>280</v>
      </c>
      <c r="H7" s="61" t="n">
        <v>84</v>
      </c>
      <c r="I7" s="22" t="inlineStr">
        <is>
          <t>Real-time Sub-Sec</t>
        </is>
      </c>
      <c r="J7" s="22" t="inlineStr">
        <is>
          <t>Active Primary</t>
        </is>
      </c>
    </row>
    <row r="8" ht="20" customHeight="1">
      <c r="A8" s="23" t="inlineStr">
        <is>
          <t>H.264 High Profile Baseline</t>
        </is>
      </c>
      <c r="B8" s="23" t="inlineStr">
        <is>
          <t>1080p @ 30fps</t>
        </is>
      </c>
      <c r="C8" s="23" t="inlineStr">
        <is>
          <t>HLS (TS / fMP4)</t>
        </is>
      </c>
      <c r="D8" s="60" t="n">
        <v>94.2</v>
      </c>
      <c r="E8" s="60" t="n">
        <v>5.2</v>
      </c>
      <c r="F8" s="60" t="n">
        <v>4.5</v>
      </c>
      <c r="G8" s="33" t="n">
        <v>620</v>
      </c>
      <c r="H8" s="60" t="n">
        <v>58</v>
      </c>
      <c r="I8" s="22" t="inlineStr">
        <is>
          <t>Real-time Sub-Sec</t>
        </is>
      </c>
      <c r="J8" s="22" t="inlineStr">
        <is>
          <t>Active Legacy</t>
        </is>
      </c>
    </row>
    <row r="9" ht="20" customHeight="1">
      <c r="A9" s="21" t="inlineStr">
        <is>
          <t>H.264 Mid Profile Mobile</t>
        </is>
      </c>
      <c r="B9" s="21" t="inlineStr">
        <is>
          <t>720p @ 30fps</t>
        </is>
      </c>
      <c r="C9" s="21" t="inlineStr">
        <is>
          <t>HLS (TS / fMP4)</t>
        </is>
      </c>
      <c r="D9" s="61" t="n">
        <v>92.5</v>
      </c>
      <c r="E9" s="61" t="n">
        <v>6.8</v>
      </c>
      <c r="F9" s="61" t="n">
        <v>2.2</v>
      </c>
      <c r="G9" s="35" t="n">
        <v>390</v>
      </c>
      <c r="H9" s="61" t="n">
        <v>48</v>
      </c>
      <c r="I9" s="22" t="inlineStr">
        <is>
          <t>Real-time Sub-Sec</t>
        </is>
      </c>
      <c r="J9" s="22" t="inlineStr">
        <is>
          <t>Active Primary</t>
        </is>
      </c>
    </row>
    <row r="10" ht="20" customHeight="1">
      <c r="A10" s="23" t="inlineStr">
        <is>
          <t>H.264 Low Profile Cellular</t>
        </is>
      </c>
      <c r="B10" s="23" t="inlineStr">
        <is>
          <t>480p @ 30fps</t>
        </is>
      </c>
      <c r="C10" s="23" t="inlineStr">
        <is>
          <t>HLS (TS / fMP4)</t>
        </is>
      </c>
      <c r="D10" s="60" t="n">
        <v>89</v>
      </c>
      <c r="E10" s="60" t="n">
        <v>8.5</v>
      </c>
      <c r="F10" s="60" t="n">
        <v>1.1</v>
      </c>
      <c r="G10" s="33" t="n">
        <v>190</v>
      </c>
      <c r="H10" s="60" t="n">
        <v>35</v>
      </c>
      <c r="I10" s="22" t="inlineStr">
        <is>
          <t>Real-time Sub-Sec</t>
        </is>
      </c>
      <c r="J10" s="22" t="inlineStr">
        <is>
          <t>Active Primary</t>
        </is>
      </c>
    </row>
    <row r="11">
      <c r="A11" s="28" t="inlineStr">
        <is>
          <t>ENCODING PIPELINE TOTAL / AVG</t>
        </is>
      </c>
      <c r="B11" s="31" t="n"/>
      <c r="C11" s="31" t="n"/>
      <c r="D11" s="62">
        <f>AVERAGE(D6:D10)</f>
        <v/>
      </c>
      <c r="E11" s="31" t="n"/>
      <c r="F11" s="31" t="n"/>
      <c r="G11" s="37">
        <f>SUM(G6:G10)</f>
        <v/>
      </c>
      <c r="H11" s="62">
        <f>AVERAGE(H6:H10)</f>
        <v/>
      </c>
      <c r="I11" s="31" t="n"/>
      <c r="J11" s="32" t="inlineStr">
        <is>
          <t>High VMAF Score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0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33" customWidth="1" min="2" max="2"/>
    <col width="23" customWidth="1" min="3" max="3"/>
    <col width="23" customWidth="1" min="4" max="4"/>
    <col width="22" customWidth="1" min="5" max="5"/>
    <col width="26" customWidth="1" min="6" max="6"/>
    <col width="26" customWidth="1" min="7" max="7"/>
    <col width="15" customWidth="1" min="8" max="8"/>
    <col width="25" customWidth="1" min="9" max="9"/>
    <col width="21" customWidth="1" min="10" max="10"/>
  </cols>
  <sheetData>
    <row r="1" ht="28" customHeight="1">
      <c r="A1" s="1" t="inlineStr">
        <is>
          <t>MULTI-DRM KEY LICENSING &amp; ANTI-PIRACY PROTECTION</t>
        </is>
      </c>
    </row>
    <row r="2" ht="18" customHeight="1">
      <c r="A2" s="2" t="inlineStr">
        <is>
          <t>Google Widevine, Apple FairPlay, Microsoft PlayReady, Forensic Watermarking &amp; Stream Scraping Defense</t>
        </is>
      </c>
    </row>
    <row r="5">
      <c r="A5" s="18" t="inlineStr">
        <is>
          <t>DRM Protection Scheme</t>
        </is>
      </c>
      <c r="B5" s="18" t="inlineStr">
        <is>
          <t>Target Platforms</t>
        </is>
      </c>
      <c r="C5" s="18" t="inlineStr">
        <is>
          <t>Monthly Licenses (M)</t>
        </is>
      </c>
      <c r="D5" s="18" t="inlineStr">
        <is>
          <t>License Latency (ms)</t>
        </is>
      </c>
      <c r="E5" s="18" t="inlineStr">
        <is>
          <t>Token Auth Pass (%)</t>
        </is>
      </c>
      <c r="F5" s="18" t="inlineStr">
        <is>
          <t>Watermarked Streams (%)</t>
        </is>
      </c>
      <c r="G5" s="18" t="inlineStr">
        <is>
          <t>Piracy Stream Takedowns</t>
        </is>
      </c>
      <c r="H5" s="18" t="inlineStr">
        <is>
          <t>Origin Leaks</t>
        </is>
      </c>
      <c r="I5" s="18" t="inlineStr">
        <is>
          <t>License Server SLA (%)</t>
        </is>
      </c>
      <c r="J5" s="18" t="inlineStr">
        <is>
          <t>Security Posture</t>
        </is>
      </c>
    </row>
    <row r="6" ht="20" customHeight="1">
      <c r="A6" s="23" t="inlineStr">
        <is>
          <t>Google Widevine Modular (L1/L3)</t>
        </is>
      </c>
      <c r="B6" s="23" t="inlineStr">
        <is>
          <t>Android, Web Chrome, Smart TVs</t>
        </is>
      </c>
      <c r="C6" s="60" t="n">
        <v>48.5</v>
      </c>
      <c r="D6" s="60" t="n">
        <v>32</v>
      </c>
      <c r="E6" s="60" t="n">
        <v>99.8</v>
      </c>
      <c r="F6" s="60" t="n">
        <v>100</v>
      </c>
      <c r="G6" s="33" t="n">
        <v>142</v>
      </c>
      <c r="H6" s="33" t="n">
        <v>0</v>
      </c>
      <c r="I6" s="25" t="n">
        <v>99.98999999999999</v>
      </c>
      <c r="J6" s="22" t="inlineStr">
        <is>
          <t>Hardened DRM</t>
        </is>
      </c>
    </row>
    <row r="7" ht="20" customHeight="1">
      <c r="A7" s="21" t="inlineStr">
        <is>
          <t>Apple FairPlay Streaming</t>
        </is>
      </c>
      <c r="B7" s="21" t="inlineStr">
        <is>
          <t>iOS, iPadOS, macOS, Apple TV</t>
        </is>
      </c>
      <c r="C7" s="61" t="n">
        <v>28.2</v>
      </c>
      <c r="D7" s="61" t="n">
        <v>28.5</v>
      </c>
      <c r="E7" s="61" t="n">
        <v>99.90000000000001</v>
      </c>
      <c r="F7" s="61" t="n">
        <v>100</v>
      </c>
      <c r="G7" s="35" t="n">
        <v>85</v>
      </c>
      <c r="H7" s="35" t="n">
        <v>0</v>
      </c>
      <c r="I7" s="27" t="n">
        <v>99.98999999999999</v>
      </c>
      <c r="J7" s="22" t="inlineStr">
        <is>
          <t>Hardened DRM</t>
        </is>
      </c>
    </row>
    <row r="8" ht="20" customHeight="1">
      <c r="A8" s="23" t="inlineStr">
        <is>
          <t>Microsoft PlayReady SL3000</t>
        </is>
      </c>
      <c r="B8" s="23" t="inlineStr">
        <is>
          <t>Windows, Xbox, Windows Edge</t>
        </is>
      </c>
      <c r="C8" s="60" t="n">
        <v>14.8</v>
      </c>
      <c r="D8" s="60" t="n">
        <v>35</v>
      </c>
      <c r="E8" s="60" t="n">
        <v>99.7</v>
      </c>
      <c r="F8" s="60" t="n">
        <v>100</v>
      </c>
      <c r="G8" s="33" t="n">
        <v>48</v>
      </c>
      <c r="H8" s="33" t="n">
        <v>0</v>
      </c>
      <c r="I8" s="25" t="n">
        <v>99.98999999999999</v>
      </c>
      <c r="J8" s="22" t="inlineStr">
        <is>
          <t>Hardened DRM</t>
        </is>
      </c>
    </row>
    <row r="9" ht="20" customHeight="1">
      <c r="A9" s="21" t="inlineStr">
        <is>
          <t>Forensic Server Watermarking</t>
        </is>
      </c>
      <c r="B9" s="21" t="inlineStr">
        <is>
          <t>All Premium Live &amp; VOD</t>
        </is>
      </c>
      <c r="C9" s="61" t="n">
        <v>91.5</v>
      </c>
      <c r="D9" s="61" t="n">
        <v>12</v>
      </c>
      <c r="E9" s="61" t="n">
        <v>100</v>
      </c>
      <c r="F9" s="61" t="n">
        <v>100</v>
      </c>
      <c r="G9" s="35" t="n">
        <v>275</v>
      </c>
      <c r="H9" s="35" t="n">
        <v>0</v>
      </c>
      <c r="I9" s="27" t="n">
        <v>100</v>
      </c>
      <c r="J9" s="22" t="inlineStr">
        <is>
          <t>Active Shield</t>
        </is>
      </c>
    </row>
    <row r="10">
      <c r="A10" s="28" t="inlineStr">
        <is>
          <t>DRM LICENSING TOTAL / AVG</t>
        </is>
      </c>
      <c r="B10" s="31" t="n"/>
      <c r="C10" s="62">
        <f>SUM(C6:C9)</f>
        <v/>
      </c>
      <c r="D10" s="62">
        <f>AVERAGE(D6:D9)</f>
        <v/>
      </c>
      <c r="E10" s="31" t="n"/>
      <c r="F10" s="31" t="n"/>
      <c r="G10" s="37">
        <f>SUM(G6:G9)</f>
        <v/>
      </c>
      <c r="H10" s="37">
        <f>SUM(H6:H9)</f>
        <v/>
      </c>
      <c r="I10" s="31" t="n"/>
      <c r="J10" s="32" t="inlineStr">
        <is>
          <t>Zero Content Leaks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1" workbookViewId="0">
      <selection activeCell="A1" sqref="A1"/>
    </sheetView>
  </sheetViews>
  <sheetFormatPr baseColWidth="8" defaultRowHeight="15"/>
  <cols>
    <col width="42" customWidth="1" min="1" max="1"/>
    <col width="21" customWidth="1" min="2" max="2"/>
    <col width="21" customWidth="1" min="3" max="3"/>
    <col width="22" customWidth="1" min="4" max="4"/>
    <col width="24" customWidth="1" min="5" max="5"/>
    <col width="23" customWidth="1" min="6" max="6"/>
    <col width="21" customWidth="1" min="7" max="7"/>
    <col width="27" customWidth="1" min="8" max="8"/>
    <col width="23" customWidth="1" min="9" max="9"/>
    <col width="22" customWidth="1" min="10" max="10"/>
  </cols>
  <sheetData>
    <row r="1" ht="28" customHeight="1">
      <c r="A1" s="1" t="inlineStr">
        <is>
          <t>SVOD SUBSCRIBER CHURN, CONVERSION &amp; RETENTION COHORTS</t>
        </is>
      </c>
    </row>
    <row r="2" ht="18" customHeight="1">
      <c r="A2" s="2" t="inlineStr">
        <is>
          <t>Monthly Churn Rate %, Trial-to-Paid Conversion, ARPU (IDR), Customer Lifetime Value (LTV) &amp; Win-Back</t>
        </is>
      </c>
    </row>
    <row r="5">
      <c r="A5" s="18" t="inlineStr">
        <is>
          <t>Subscription Tier / Plan</t>
        </is>
      </c>
      <c r="B5" s="18" t="inlineStr">
        <is>
          <t>Active Subscribers</t>
        </is>
      </c>
      <c r="C5" s="18" t="inlineStr">
        <is>
          <t>Gross Adds / Month</t>
        </is>
      </c>
      <c r="D5" s="18" t="inlineStr">
        <is>
          <t>Voluntary Churn (%)</t>
        </is>
      </c>
      <c r="E5" s="18" t="inlineStr">
        <is>
          <t>Involuntary Churn (%)</t>
        </is>
      </c>
      <c r="F5" s="18" t="inlineStr">
        <is>
          <t>Total Churn Rate (%)</t>
        </is>
      </c>
      <c r="G5" s="18" t="inlineStr">
        <is>
          <t>ARPU (IDR / Month)</t>
        </is>
      </c>
      <c r="H5" s="18" t="inlineStr">
        <is>
          <t>Lifetime Value LTV (IDR)</t>
        </is>
      </c>
      <c r="I5" s="18" t="inlineStr">
        <is>
          <t>Trial Conversion (%)</t>
        </is>
      </c>
      <c r="J5" s="18" t="inlineStr">
        <is>
          <t>Subscription Health</t>
        </is>
      </c>
    </row>
    <row r="6" ht="20" customHeight="1">
      <c r="A6" s="23" t="inlineStr">
        <is>
          <t>Premium 4K Family (Monthly)</t>
        </is>
      </c>
      <c r="B6" s="33" t="n">
        <v>1250000</v>
      </c>
      <c r="C6" s="33" t="n">
        <v>142000</v>
      </c>
      <c r="D6" s="60" t="n">
        <v>2.4</v>
      </c>
      <c r="E6" s="60" t="n">
        <v>0.8</v>
      </c>
      <c r="F6" s="60">
        <f>D6+E6</f>
        <v/>
      </c>
      <c r="G6" s="33" t="n">
        <v>89000</v>
      </c>
      <c r="H6" s="33" t="n">
        <v>1850000</v>
      </c>
      <c r="I6" s="60" t="n">
        <v>68.5</v>
      </c>
      <c r="J6" s="22" t="inlineStr">
        <is>
          <t>Strong Growth</t>
        </is>
      </c>
    </row>
    <row r="7" ht="20" customHeight="1">
      <c r="A7" s="21" t="inlineStr">
        <is>
          <t>Standard HD Individual (Monthly)</t>
        </is>
      </c>
      <c r="B7" s="35" t="n">
        <v>2450000</v>
      </c>
      <c r="C7" s="35" t="n">
        <v>265000</v>
      </c>
      <c r="D7" s="61" t="n">
        <v>3.1</v>
      </c>
      <c r="E7" s="61" t="n">
        <v>1.1</v>
      </c>
      <c r="F7" s="61">
        <f>D7+E7</f>
        <v/>
      </c>
      <c r="G7" s="35" t="n">
        <v>59000</v>
      </c>
      <c r="H7" s="35" t="n">
        <v>1120000</v>
      </c>
      <c r="I7" s="61" t="n">
        <v>62</v>
      </c>
      <c r="J7" s="22" t="inlineStr">
        <is>
          <t>Strong Growth</t>
        </is>
      </c>
    </row>
    <row r="8" ht="20" customHeight="1">
      <c r="A8" s="23" t="inlineStr">
        <is>
          <t>Basic Mobile Only (Monthly)</t>
        </is>
      </c>
      <c r="B8" s="33" t="n">
        <v>3850000</v>
      </c>
      <c r="C8" s="33" t="n">
        <v>480000</v>
      </c>
      <c r="D8" s="60" t="n">
        <v>4.2</v>
      </c>
      <c r="E8" s="60" t="n">
        <v>1.8</v>
      </c>
      <c r="F8" s="60">
        <f>D8+E8</f>
        <v/>
      </c>
      <c r="G8" s="33" t="n">
        <v>29000</v>
      </c>
      <c r="H8" s="33" t="n">
        <v>480000</v>
      </c>
      <c r="I8" s="60" t="n">
        <v>55.4</v>
      </c>
      <c r="J8" s="22" t="inlineStr">
        <is>
          <t>High Volume</t>
        </is>
      </c>
    </row>
    <row r="9" ht="20" customHeight="1">
      <c r="A9" s="21" t="inlineStr">
        <is>
          <t>Annual Premium Pass (1 Year)</t>
        </is>
      </c>
      <c r="B9" s="35" t="n">
        <v>850000</v>
      </c>
      <c r="C9" s="35" t="n">
        <v>64000</v>
      </c>
      <c r="D9" s="61" t="n">
        <v>0.8</v>
      </c>
      <c r="E9" s="61" t="n">
        <v>0.2</v>
      </c>
      <c r="F9" s="61">
        <f>D9+E9</f>
        <v/>
      </c>
      <c r="G9" s="35" t="n">
        <v>79000</v>
      </c>
      <c r="H9" s="35" t="n">
        <v>2450000</v>
      </c>
      <c r="I9" s="61" t="n">
        <v>84</v>
      </c>
      <c r="J9" s="22" t="inlineStr">
        <is>
          <t>Highly Retentive</t>
        </is>
      </c>
    </row>
    <row r="10" ht="20" customHeight="1">
      <c r="A10" s="23" t="inlineStr">
        <is>
          <t>Telco Bundling Plan (Telkomsel/Indosat)</t>
        </is>
      </c>
      <c r="B10" s="33" t="n">
        <v>4200000</v>
      </c>
      <c r="C10" s="33" t="n">
        <v>520000</v>
      </c>
      <c r="D10" s="60" t="n">
        <v>2.8</v>
      </c>
      <c r="E10" s="60" t="n">
        <v>0.6</v>
      </c>
      <c r="F10" s="60">
        <f>D10+E10</f>
        <v/>
      </c>
      <c r="G10" s="33" t="n">
        <v>35000</v>
      </c>
      <c r="H10" s="33" t="n">
        <v>720000</v>
      </c>
      <c r="I10" s="60" t="n">
        <v>72</v>
      </c>
      <c r="J10" s="22" t="inlineStr">
        <is>
          <t>Scale Driver</t>
        </is>
      </c>
    </row>
    <row r="11">
      <c r="A11" s="28" t="inlineStr">
        <is>
          <t>SUBSCRIBER BASE TOTAL / AVG</t>
        </is>
      </c>
      <c r="B11" s="37">
        <f>SUM(B6:B10)</f>
        <v/>
      </c>
      <c r="C11" s="37">
        <f>SUM(C6:C10)</f>
        <v/>
      </c>
      <c r="D11" s="31" t="n"/>
      <c r="E11" s="31" t="n"/>
      <c r="F11" s="62">
        <f>AVERAGE(F6:F10)</f>
        <v/>
      </c>
      <c r="G11" s="37">
        <f>AVERAGE(G6:G10)</f>
        <v/>
      </c>
      <c r="H11" s="31" t="n"/>
      <c r="I11" s="62">
        <f>AVERAGE(I6:I10)</f>
        <v/>
      </c>
      <c r="J11" s="32" t="inlineStr">
        <is>
          <t>Tier-1 Retention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1" workbookViewId="0">
      <selection activeCell="A1" sqref="A1"/>
    </sheetView>
  </sheetViews>
  <sheetFormatPr baseColWidth="8" defaultRowHeight="15"/>
  <cols>
    <col width="32" customWidth="1" min="1" max="1"/>
    <col width="21" customWidth="1" min="2" max="2"/>
    <col width="23" customWidth="1" min="3" max="3"/>
    <col width="23" customWidth="1" min="4" max="4"/>
    <col width="22" customWidth="1" min="5" max="5"/>
    <col width="23" customWidth="1" min="6" max="6"/>
    <col width="19" customWidth="1" min="7" max="7"/>
    <col width="18" customWidth="1" min="8" max="8"/>
    <col width="23" customWidth="1" min="9" max="9"/>
    <col width="21" customWidth="1" min="10" max="10"/>
  </cols>
  <sheetData>
    <row r="1" ht="28" customHeight="1">
      <c r="A1" s="1" t="inlineStr">
        <is>
          <t>LIVE HIGH-CONCURRENCY STREAMING &amp; LOW-LATENCY (LL-HLS)</t>
        </is>
      </c>
    </row>
    <row r="2" ht="18" customHeight="1">
      <c r="A2" s="2" t="inlineStr">
        <is>
          <t>Live Sports Broadcasts, Glass-to-Glass Latency (&lt;3 Sec), Origin Autoscaling, Chat Websockets &amp; Buffer Health</t>
        </is>
      </c>
    </row>
    <row r="5">
      <c r="A5" s="18" t="inlineStr">
        <is>
          <t>Live Broadcast Event</t>
        </is>
      </c>
      <c r="B5" s="18" t="inlineStr">
        <is>
          <t>Peak CCU (Viewers)</t>
        </is>
      </c>
      <c r="C5" s="18" t="inlineStr">
        <is>
          <t>Glass-to-Glass (Sec)</t>
        </is>
      </c>
      <c r="D5" s="18" t="inlineStr">
        <is>
          <t>Origin Ingest (Gbps)</t>
        </is>
      </c>
      <c r="E5" s="18" t="inlineStr">
        <is>
          <t>Chat Messages / Sec</t>
        </is>
      </c>
      <c r="F5" s="18" t="inlineStr">
        <is>
          <t>Auto-Scale Instances</t>
        </is>
      </c>
      <c r="G5" s="18" t="inlineStr">
        <is>
          <t>Buffer Ratio (%)</t>
        </is>
      </c>
      <c r="H5" s="18" t="inlineStr">
        <is>
          <t>Sync Drift (ms)</t>
        </is>
      </c>
      <c r="I5" s="18" t="inlineStr">
        <is>
          <t>Live Ingest Protocol</t>
        </is>
      </c>
      <c r="J5" s="18" t="inlineStr">
        <is>
          <t>Broadcast Health</t>
        </is>
      </c>
    </row>
    <row r="6" ht="20" customHeight="1">
      <c r="A6" s="23" t="inlineStr">
        <is>
          <t>Indonesian Liga 1 Derby Match</t>
        </is>
      </c>
      <c r="B6" s="33" t="n">
        <v>1850000</v>
      </c>
      <c r="C6" s="60" t="n">
        <v>2.4</v>
      </c>
      <c r="D6" s="60" t="n">
        <v>45</v>
      </c>
      <c r="E6" s="33" t="n">
        <v>18500</v>
      </c>
      <c r="F6" s="33" t="n">
        <v>280</v>
      </c>
      <c r="G6" s="25" t="n">
        <v>0.28</v>
      </c>
      <c r="H6" s="33" t="n">
        <v>120</v>
      </c>
      <c r="I6" s="22" t="inlineStr">
        <is>
          <t>SRT / RTMP Dual</t>
        </is>
      </c>
      <c r="J6" s="22" t="inlineStr">
        <is>
          <t>Flawless Broadcast</t>
        </is>
      </c>
    </row>
    <row r="7" ht="20" customHeight="1">
      <c r="A7" s="21" t="inlineStr">
        <is>
          <t>Premier League Big Match</t>
        </is>
      </c>
      <c r="B7" s="35" t="n">
        <v>2400000</v>
      </c>
      <c r="C7" s="61" t="n">
        <v>2.2</v>
      </c>
      <c r="D7" s="61" t="n">
        <v>58</v>
      </c>
      <c r="E7" s="35" t="n">
        <v>24000</v>
      </c>
      <c r="F7" s="35" t="n">
        <v>360</v>
      </c>
      <c r="G7" s="27" t="n">
        <v>0.25</v>
      </c>
      <c r="H7" s="35" t="n">
        <v>95</v>
      </c>
      <c r="I7" s="22" t="inlineStr">
        <is>
          <t>SRT / RTMP Dual</t>
        </is>
      </c>
      <c r="J7" s="22" t="inlineStr">
        <is>
          <t>Flawless Broadcast</t>
        </is>
      </c>
    </row>
    <row r="8" ht="20" customHeight="1">
      <c r="A8" s="23" t="inlineStr">
        <is>
          <t>Badminton World Tour Final</t>
        </is>
      </c>
      <c r="B8" s="33" t="n">
        <v>1120000</v>
      </c>
      <c r="C8" s="60" t="n">
        <v>2.5</v>
      </c>
      <c r="D8" s="60" t="n">
        <v>28</v>
      </c>
      <c r="E8" s="33" t="n">
        <v>12000</v>
      </c>
      <c r="F8" s="33" t="n">
        <v>180</v>
      </c>
      <c r="G8" s="25" t="n">
        <v>0.3</v>
      </c>
      <c r="H8" s="33" t="n">
        <v>140</v>
      </c>
      <c r="I8" s="22" t="inlineStr">
        <is>
          <t>SRT / RTMP Dual</t>
        </is>
      </c>
      <c r="J8" s="22" t="inlineStr">
        <is>
          <t>Flawless Broadcast</t>
        </is>
      </c>
    </row>
    <row r="9" ht="20" customHeight="1">
      <c r="A9" s="21" t="inlineStr">
        <is>
          <t>Live Music Concert Festival</t>
        </is>
      </c>
      <c r="B9" s="35" t="n">
        <v>850000</v>
      </c>
      <c r="C9" s="61" t="n">
        <v>2.8</v>
      </c>
      <c r="D9" s="61" t="n">
        <v>22</v>
      </c>
      <c r="E9" s="35" t="n">
        <v>8500</v>
      </c>
      <c r="F9" s="35" t="n">
        <v>140</v>
      </c>
      <c r="G9" s="27" t="n">
        <v>0.32</v>
      </c>
      <c r="H9" s="35" t="n">
        <v>160</v>
      </c>
      <c r="I9" s="22" t="inlineStr">
        <is>
          <t>SRT / RTMP Dual</t>
        </is>
      </c>
      <c r="J9" s="22" t="inlineStr">
        <is>
          <t>Flawless Broadcast</t>
        </is>
      </c>
    </row>
    <row r="10" ht="20" customHeight="1">
      <c r="A10" s="23" t="inlineStr">
        <is>
          <t>New Year Eve Celebration Live</t>
        </is>
      </c>
      <c r="B10" s="33" t="n">
        <v>1650000</v>
      </c>
      <c r="C10" s="60" t="n">
        <v>2.6</v>
      </c>
      <c r="D10" s="60" t="n">
        <v>38</v>
      </c>
      <c r="E10" s="33" t="n">
        <v>16000</v>
      </c>
      <c r="F10" s="33" t="n">
        <v>240</v>
      </c>
      <c r="G10" s="25" t="n">
        <v>0.29</v>
      </c>
      <c r="H10" s="33" t="n">
        <v>130</v>
      </c>
      <c r="I10" s="22" t="inlineStr">
        <is>
          <t>SRT / RTMP Dual</t>
        </is>
      </c>
      <c r="J10" s="22" t="inlineStr">
        <is>
          <t>Flawless Broadcast</t>
        </is>
      </c>
    </row>
    <row r="11">
      <c r="A11" s="28" t="inlineStr">
        <is>
          <t>PEAK LIVE AUDIENCE TOTAL</t>
        </is>
      </c>
      <c r="B11" s="37">
        <f>SUM(B6:B10)</f>
        <v/>
      </c>
      <c r="C11" s="62">
        <f>AVERAGE(C6:C10)</f>
        <v/>
      </c>
      <c r="D11" s="31" t="n"/>
      <c r="E11" s="31" t="n"/>
      <c r="F11" s="31" t="n"/>
      <c r="G11" s="30">
        <f>AVERAGE(G6:G10)</f>
        <v/>
      </c>
      <c r="H11" s="31" t="n"/>
      <c r="I11" s="31" t="n"/>
      <c r="J11" s="32" t="inlineStr">
        <is>
          <t>Zero Ingest Drop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1" workbookViewId="0">
      <selection activeCell="A1" sqref="A1"/>
    </sheetView>
  </sheetViews>
  <sheetFormatPr baseColWidth="8" defaultRowHeight="15"/>
  <cols>
    <col width="35" customWidth="1" min="1" max="1"/>
    <col width="26" customWidth="1" min="2" max="2"/>
    <col width="25" customWidth="1" min="3" max="3"/>
    <col width="16" customWidth="1" min="4" max="4"/>
    <col width="27" customWidth="1" min="5" max="5"/>
    <col width="21" customWidth="1" min="6" max="6"/>
    <col width="26" customWidth="1" min="7" max="7"/>
    <col width="28" customWidth="1" min="8" max="8"/>
    <col width="24" customWidth="1" min="9" max="9"/>
    <col width="22" customWidth="1" min="10" max="10"/>
  </cols>
  <sheetData>
    <row r="1" ht="28" customHeight="1">
      <c r="A1" s="1" t="inlineStr">
        <is>
          <t>SERVER-SIDE AD INSERTION (SSAI) &amp; DIGITAL AD MONETIZATION</t>
        </is>
      </c>
    </row>
    <row r="2" ht="18" customHeight="1">
      <c r="A2" s="2" t="inlineStr">
        <is>
          <t>VAST/VMAP Ad Requests, Ad Fill Rate %, Viewability Completion (VCR), eCPM Yield &amp; Ad Revenue</t>
        </is>
      </c>
    </row>
    <row r="5">
      <c r="A5" s="18" t="inlineStr">
        <is>
          <t>Ad Inventory Slot</t>
        </is>
      </c>
      <c r="B5" s="18" t="inlineStr">
        <is>
          <t>Monthly Ad Requests (M)</t>
        </is>
      </c>
      <c r="C5" s="18" t="inlineStr">
        <is>
          <t>Filled Impressions (M)</t>
        </is>
      </c>
      <c r="D5" s="18" t="inlineStr">
        <is>
          <t>Fill Rate (%)</t>
        </is>
      </c>
      <c r="E5" s="18" t="inlineStr">
        <is>
          <t>Video Completion VCR (%)</t>
        </is>
      </c>
      <c r="F5" s="18" t="inlineStr">
        <is>
          <t>Average eCPM (IDR)</t>
        </is>
      </c>
      <c r="G5" s="18" t="inlineStr">
        <is>
          <t>Monthly Ad Rev (IDR Bn)</t>
        </is>
      </c>
      <c r="H5" s="18" t="inlineStr">
        <is>
          <t>Ad Stitching Latency (ms)</t>
        </is>
      </c>
      <c r="I5" s="18" t="inlineStr">
        <is>
          <t>Ad Server Integration</t>
        </is>
      </c>
      <c r="J5" s="18" t="inlineStr">
        <is>
          <t>Monetization Health</t>
        </is>
      </c>
    </row>
    <row r="6" ht="20" customHeight="1">
      <c r="A6" s="23" t="inlineStr">
        <is>
          <t>Pre-Roll Video (VOD All Tiers)</t>
        </is>
      </c>
      <c r="B6" s="60" t="n">
        <v>45</v>
      </c>
      <c r="C6" s="60" t="n">
        <v>43.2</v>
      </c>
      <c r="D6" s="60">
        <f>C6/B6*100</f>
        <v/>
      </c>
      <c r="E6" s="60" t="n">
        <v>94.5</v>
      </c>
      <c r="F6" s="33" t="n">
        <v>45000</v>
      </c>
      <c r="G6" s="38" t="n">
        <v>1.94</v>
      </c>
      <c r="H6" s="60" t="n">
        <v>18</v>
      </c>
      <c r="I6" s="22" t="inlineStr">
        <is>
          <t>Google Ad Manager 360</t>
        </is>
      </c>
      <c r="J6" s="22" t="inlineStr">
        <is>
          <t>High Yield</t>
        </is>
      </c>
    </row>
    <row r="7" ht="20" customHeight="1">
      <c r="A7" s="21" t="inlineStr">
        <is>
          <t>Mid-Roll Video (Drama Series)</t>
        </is>
      </c>
      <c r="B7" s="61" t="n">
        <v>125</v>
      </c>
      <c r="C7" s="61" t="n">
        <v>118.5</v>
      </c>
      <c r="D7" s="61">
        <f>C7/B7*100</f>
        <v/>
      </c>
      <c r="E7" s="61" t="n">
        <v>91.2</v>
      </c>
      <c r="F7" s="35" t="n">
        <v>52000</v>
      </c>
      <c r="G7" s="39" t="n">
        <v>6.16</v>
      </c>
      <c r="H7" s="61" t="n">
        <v>22</v>
      </c>
      <c r="I7" s="22" t="inlineStr">
        <is>
          <t>Google Ad Manager 360</t>
        </is>
      </c>
      <c r="J7" s="22" t="inlineStr">
        <is>
          <t>High Yield</t>
        </is>
      </c>
    </row>
    <row r="8" ht="20" customHeight="1">
      <c r="A8" s="23" t="inlineStr">
        <is>
          <t>Live Sports Mid-Roll Breaks</t>
        </is>
      </c>
      <c r="B8" s="60" t="n">
        <v>65</v>
      </c>
      <c r="C8" s="60" t="n">
        <v>63.8</v>
      </c>
      <c r="D8" s="60">
        <f>C8/B8*100</f>
        <v/>
      </c>
      <c r="E8" s="60" t="n">
        <v>96.8</v>
      </c>
      <c r="F8" s="33" t="n">
        <v>85000</v>
      </c>
      <c r="G8" s="38" t="n">
        <v>5.42</v>
      </c>
      <c r="H8" s="60" t="n">
        <v>14.5</v>
      </c>
      <c r="I8" s="22" t="inlineStr">
        <is>
          <t>AWS MediaTailor SSAI</t>
        </is>
      </c>
      <c r="J8" s="22" t="inlineStr">
        <is>
          <t>Peak Premium</t>
        </is>
      </c>
    </row>
    <row r="9" ht="20" customHeight="1">
      <c r="A9" s="21" t="inlineStr">
        <is>
          <t>Post-Roll Completion Slots</t>
        </is>
      </c>
      <c r="B9" s="61" t="n">
        <v>28</v>
      </c>
      <c r="C9" s="61" t="n">
        <v>24.5</v>
      </c>
      <c r="D9" s="61">
        <f>C9/B9*100</f>
        <v/>
      </c>
      <c r="E9" s="61" t="n">
        <v>82</v>
      </c>
      <c r="F9" s="35" t="n">
        <v>28000</v>
      </c>
      <c r="G9" s="39" t="n">
        <v>0.6899999999999999</v>
      </c>
      <c r="H9" s="61" t="n">
        <v>19</v>
      </c>
      <c r="I9" s="22" t="inlineStr">
        <is>
          <t>Google Ad Manager 360</t>
        </is>
      </c>
      <c r="J9" s="22" t="inlineStr">
        <is>
          <t>High Yield</t>
        </is>
      </c>
    </row>
    <row r="10" ht="20" customHeight="1">
      <c r="A10" s="23" t="inlineStr">
        <is>
          <t>Pause Screen Interactive Display</t>
        </is>
      </c>
      <c r="B10" s="60" t="n">
        <v>18</v>
      </c>
      <c r="C10" s="60" t="n">
        <v>17.1</v>
      </c>
      <c r="D10" s="60">
        <f>C10/B10*100</f>
        <v/>
      </c>
      <c r="E10" s="60" t="n">
        <v>98</v>
      </c>
      <c r="F10" s="33" t="n">
        <v>32000</v>
      </c>
      <c r="G10" s="38" t="n">
        <v>0.55</v>
      </c>
      <c r="H10" s="60" t="n">
        <v>12</v>
      </c>
      <c r="I10" s="22" t="inlineStr">
        <is>
          <t>Direct Programmatic</t>
        </is>
      </c>
      <c r="J10" s="22" t="inlineStr">
        <is>
          <t>High Yield</t>
        </is>
      </c>
    </row>
    <row r="11">
      <c r="A11" s="28" t="inlineStr">
        <is>
          <t>AD MONETIZATION TOTAL</t>
        </is>
      </c>
      <c r="B11" s="62">
        <f>SUM(B6:B10)</f>
        <v/>
      </c>
      <c r="C11" s="62">
        <f>SUM(C6:C10)</f>
        <v/>
      </c>
      <c r="D11" s="62">
        <f>C11/B11*100</f>
        <v/>
      </c>
      <c r="E11" s="62">
        <f>AVERAGE(E6:E10)</f>
        <v/>
      </c>
      <c r="F11" s="31" t="n"/>
      <c r="G11" s="40">
        <f>SUM(G6:G10)</f>
        <v/>
      </c>
      <c r="H11" s="31" t="n"/>
      <c r="I11" s="31" t="n"/>
      <c r="J11" s="32" t="inlineStr">
        <is>
          <t>High Ad Fill Rate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1" workbookViewId="0">
      <selection activeCell="A1" sqref="A1"/>
    </sheetView>
  </sheetViews>
  <sheetFormatPr baseColWidth="8" defaultRowHeight="15"/>
  <cols>
    <col width="37" customWidth="1" min="1" max="1"/>
    <col width="26" customWidth="1" min="2" max="2"/>
    <col width="20" customWidth="1" min="3" max="3"/>
    <col width="21" customWidth="1" min="4" max="4"/>
    <col width="24" customWidth="1" min="5" max="5"/>
    <col width="25" customWidth="1" min="6" max="6"/>
    <col width="24" customWidth="1" min="7" max="7"/>
    <col width="22" customWidth="1" min="8" max="8"/>
    <col width="24" customWidth="1" min="9" max="9"/>
    <col width="21" customWidth="1" min="10" max="10"/>
  </cols>
  <sheetData>
    <row r="1" ht="28" customHeight="1">
      <c r="A1" s="1" t="inlineStr">
        <is>
          <t>DIGITAL CONTENT CMS, METADATA &amp; LOCALIZATION REPOSITORY</t>
        </is>
      </c>
    </row>
    <row r="2" ht="18" customHeight="1">
      <c r="A2" s="2" t="inlineStr">
        <is>
          <t>VOD Video Asset Ingest, Subtitles, Multi-Audio Dubbing, AI Content Moderation &amp; Licensing Windows</t>
        </is>
      </c>
    </row>
    <row r="5">
      <c r="A5" s="18" t="inlineStr">
        <is>
          <t>Content Genre / Category</t>
        </is>
      </c>
      <c r="B5" s="18" t="inlineStr">
        <is>
          <t>Active Titles (Catalog)</t>
        </is>
      </c>
      <c r="C5" s="18" t="inlineStr">
        <is>
          <t>Total Video Hours</t>
        </is>
      </c>
      <c r="D5" s="18" t="inlineStr">
        <is>
          <t>Subtitle Languages</t>
        </is>
      </c>
      <c r="E5" s="18" t="inlineStr">
        <is>
          <t>Dolby Atmos / 5.1 (%)</t>
        </is>
      </c>
      <c r="F5" s="18" t="inlineStr">
        <is>
          <t>AI Moderation Pass (%)</t>
        </is>
      </c>
      <c r="G5" s="18" t="inlineStr">
        <is>
          <t>License Window (Days)</t>
        </is>
      </c>
      <c r="H5" s="18" t="inlineStr">
        <is>
          <t>Storage Master (TB)</t>
        </is>
      </c>
      <c r="I5" s="18" t="inlineStr">
        <is>
          <t>Metadata Accuracy (%)</t>
        </is>
      </c>
      <c r="J5" s="18" t="inlineStr">
        <is>
          <t>Catalog Health</t>
        </is>
      </c>
    </row>
    <row r="6" ht="20" customHeight="1">
      <c r="A6" s="23" t="inlineStr">
        <is>
          <t>Indonesian Original Series &amp; Films</t>
        </is>
      </c>
      <c r="B6" s="33" t="n">
        <v>850</v>
      </c>
      <c r="C6" s="33" t="n">
        <v>4200</v>
      </c>
      <c r="D6" s="33" t="n">
        <v>12</v>
      </c>
      <c r="E6" s="60" t="n">
        <v>85</v>
      </c>
      <c r="F6" s="60" t="n">
        <v>100</v>
      </c>
      <c r="G6" s="33" t="n">
        <v>730</v>
      </c>
      <c r="H6" s="33" t="n">
        <v>240</v>
      </c>
      <c r="I6" s="60" t="n">
        <v>99.8</v>
      </c>
      <c r="J6" s="22" t="inlineStr">
        <is>
          <t>Active Catalog</t>
        </is>
      </c>
    </row>
    <row r="7" ht="20" customHeight="1">
      <c r="A7" s="21" t="inlineStr">
        <is>
          <t>Hollywood Blockbusters &amp; Studios</t>
        </is>
      </c>
      <c r="B7" s="35" t="n">
        <v>1450</v>
      </c>
      <c r="C7" s="35" t="n">
        <v>7800</v>
      </c>
      <c r="D7" s="35" t="n">
        <v>18</v>
      </c>
      <c r="E7" s="61" t="n">
        <v>98</v>
      </c>
      <c r="F7" s="61" t="n">
        <v>100</v>
      </c>
      <c r="G7" s="35" t="n">
        <v>365</v>
      </c>
      <c r="H7" s="35" t="n">
        <v>480</v>
      </c>
      <c r="I7" s="61" t="n">
        <v>100</v>
      </c>
      <c r="J7" s="22" t="inlineStr">
        <is>
          <t>Active Catalog</t>
        </is>
      </c>
    </row>
    <row r="8" ht="20" customHeight="1">
      <c r="A8" s="23" t="inlineStr">
        <is>
          <t>Korean K-Drama &amp; Variety Shows</t>
        </is>
      </c>
      <c r="B8" s="33" t="n">
        <v>1120</v>
      </c>
      <c r="C8" s="33" t="n">
        <v>6400</v>
      </c>
      <c r="D8" s="33" t="n">
        <v>14</v>
      </c>
      <c r="E8" s="60" t="n">
        <v>75</v>
      </c>
      <c r="F8" s="60" t="n">
        <v>100</v>
      </c>
      <c r="G8" s="33" t="n">
        <v>540</v>
      </c>
      <c r="H8" s="33" t="n">
        <v>320</v>
      </c>
      <c r="I8" s="60" t="n">
        <v>99.5</v>
      </c>
      <c r="J8" s="22" t="inlineStr">
        <is>
          <t>Active Catalog</t>
        </is>
      </c>
    </row>
    <row r="9" ht="20" customHeight="1">
      <c r="A9" s="21" t="inlineStr">
        <is>
          <t>Live Sports Archive &amp; Highlights</t>
        </is>
      </c>
      <c r="B9" s="35" t="n">
        <v>2400</v>
      </c>
      <c r="C9" s="35" t="n">
        <v>5100</v>
      </c>
      <c r="D9" s="35" t="n">
        <v>6</v>
      </c>
      <c r="E9" s="61" t="n">
        <v>60</v>
      </c>
      <c r="F9" s="61" t="n">
        <v>100</v>
      </c>
      <c r="G9" s="35" t="n">
        <v>180</v>
      </c>
      <c r="H9" s="35" t="n">
        <v>190</v>
      </c>
      <c r="I9" s="61" t="n">
        <v>99.2</v>
      </c>
      <c r="J9" s="22" t="inlineStr">
        <is>
          <t>Active Catalog</t>
        </is>
      </c>
    </row>
    <row r="10" ht="20" customHeight="1">
      <c r="A10" s="23" t="inlineStr">
        <is>
          <t>Anime &amp; Japanese Animation</t>
        </is>
      </c>
      <c r="B10" s="33" t="n">
        <v>950</v>
      </c>
      <c r="C10" s="33" t="n">
        <v>4800</v>
      </c>
      <c r="D10" s="33" t="n">
        <v>10</v>
      </c>
      <c r="E10" s="60" t="n">
        <v>70</v>
      </c>
      <c r="F10" s="60" t="n">
        <v>100</v>
      </c>
      <c r="G10" s="33" t="n">
        <v>730</v>
      </c>
      <c r="H10" s="33" t="n">
        <v>210</v>
      </c>
      <c r="I10" s="60" t="n">
        <v>99.59999999999999</v>
      </c>
      <c r="J10" s="22" t="inlineStr">
        <is>
          <t>Active Catalog</t>
        </is>
      </c>
    </row>
    <row r="11" ht="20" customHeight="1">
      <c r="A11" s="21" t="inlineStr">
        <is>
          <t>Kids &amp; Educational Programs</t>
        </is>
      </c>
      <c r="B11" s="35" t="n">
        <v>680</v>
      </c>
      <c r="C11" s="35" t="n">
        <v>3200</v>
      </c>
      <c r="D11" s="35" t="n">
        <v>12</v>
      </c>
      <c r="E11" s="61" t="n">
        <v>65</v>
      </c>
      <c r="F11" s="61" t="n">
        <v>100</v>
      </c>
      <c r="G11" s="35" t="n">
        <v>730</v>
      </c>
      <c r="H11" s="35" t="n">
        <v>150</v>
      </c>
      <c r="I11" s="61" t="n">
        <v>99.8</v>
      </c>
      <c r="J11" s="22" t="inlineStr">
        <is>
          <t>Active Catalog</t>
        </is>
      </c>
    </row>
    <row r="12">
      <c r="A12" s="28" t="inlineStr">
        <is>
          <t>CATALOG REPOSITORY TOTAL</t>
        </is>
      </c>
      <c r="B12" s="37">
        <f>SUM(B6:B11)</f>
        <v/>
      </c>
      <c r="C12" s="37">
        <f>SUM(C6:C11)</f>
        <v/>
      </c>
      <c r="D12" s="31" t="n"/>
      <c r="E12" s="31" t="n"/>
      <c r="F12" s="31" t="n"/>
      <c r="G12" s="31" t="n"/>
      <c r="H12" s="37">
        <f>SUM(H6:H11)</f>
        <v/>
      </c>
      <c r="I12" s="62">
        <f>AVERAGE(I6:I11)</f>
        <v/>
      </c>
      <c r="J12" s="32" t="inlineStr">
        <is>
          <t>Rich Metadata Pass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1" workbookViewId="0">
      <selection activeCell="A1" sqref="A1"/>
    </sheetView>
  </sheetViews>
  <sheetFormatPr baseColWidth="8" defaultRowHeight="15"/>
  <cols>
    <col width="35" customWidth="1" min="1" max="1"/>
    <col width="29" customWidth="1" min="2" max="2"/>
    <col width="23" customWidth="1" min="3" max="3"/>
    <col width="24" customWidth="1" min="4" max="4"/>
    <col width="24" customWidth="1" min="5" max="5"/>
    <col width="24" customWidth="1" min="6" max="6"/>
    <col width="26" customWidth="1" min="7" max="7"/>
    <col width="22" customWidth="1" min="8" max="8"/>
    <col width="23" customWidth="1" min="9" max="9"/>
    <col width="21" customWidth="1" min="10" max="10"/>
  </cols>
  <sheetData>
    <row r="1" ht="28" customHeight="1">
      <c r="A1" s="1" t="inlineStr">
        <is>
          <t>CROSS-DEVICE CLIENT APP PERFORMANCE &amp; RELIABILITY</t>
        </is>
      </c>
    </row>
    <row r="2" ht="18" customHeight="1">
      <c r="A2" s="2" t="inlineStr">
        <is>
          <t>Smart TV (Samsung/LG/Android TV), Mobile (iOS/Android), Crash-Free Users %, App Launch Latency &amp; App Ratings</t>
        </is>
      </c>
    </row>
    <row r="5">
      <c r="A5" s="18" t="inlineStr">
        <is>
          <t>Client Ecosystem Platform</t>
        </is>
      </c>
      <c r="B5" s="18" t="inlineStr">
        <is>
          <t>Active Monthly Devices (M)</t>
        </is>
      </c>
      <c r="C5" s="18" t="inlineStr">
        <is>
          <t>Crash-Free Users (%)</t>
        </is>
      </c>
      <c r="D5" s="18" t="inlineStr">
        <is>
          <t>App Launch Time (Sec)</t>
        </is>
      </c>
      <c r="E5" s="18" t="inlineStr">
        <is>
          <t>Memory Footprint (MB)</t>
        </is>
      </c>
      <c r="F5" s="18" t="inlineStr">
        <is>
          <t>ANR / Freeze Rate (%)</t>
        </is>
      </c>
      <c r="G5" s="18" t="inlineStr">
        <is>
          <t>App Store Rating (/5.0)</t>
        </is>
      </c>
      <c r="H5" s="18" t="inlineStr">
        <is>
          <t>Update Adoption (%)</t>
        </is>
      </c>
      <c r="I5" s="18" t="inlineStr">
        <is>
          <t>SDK Crash Sentinel</t>
        </is>
      </c>
      <c r="J5" s="18" t="inlineStr">
        <is>
          <t>App Health Status</t>
        </is>
      </c>
    </row>
    <row r="6" ht="20" customHeight="1">
      <c r="A6" s="23" t="inlineStr">
        <is>
          <t>Smart TV: Samsung Tizen OS</t>
        </is>
      </c>
      <c r="B6" s="60" t="n">
        <v>3.8</v>
      </c>
      <c r="C6" s="25" t="n">
        <v>99.84999999999999</v>
      </c>
      <c r="D6" s="60" t="n">
        <v>1.8</v>
      </c>
      <c r="E6" s="33" t="n">
        <v>185</v>
      </c>
      <c r="F6" s="25" t="n">
        <v>0.08</v>
      </c>
      <c r="G6" s="25" t="n">
        <v>4.75</v>
      </c>
      <c r="H6" s="60" t="n">
        <v>92.40000000000001</v>
      </c>
      <c r="I6" s="22" t="inlineStr">
        <is>
          <t>Firebase / Bugsnag</t>
        </is>
      </c>
      <c r="J6" s="22" t="inlineStr">
        <is>
          <t>High Stability</t>
        </is>
      </c>
    </row>
    <row r="7" ht="20" customHeight="1">
      <c r="A7" s="21" t="inlineStr">
        <is>
          <t>Smart TV: LG webOS Platform</t>
        </is>
      </c>
      <c r="B7" s="61" t="n">
        <v>2.9</v>
      </c>
      <c r="C7" s="27" t="n">
        <v>99.81999999999999</v>
      </c>
      <c r="D7" s="61" t="n">
        <v>1.9</v>
      </c>
      <c r="E7" s="35" t="n">
        <v>190</v>
      </c>
      <c r="F7" s="27" t="n">
        <v>0.09</v>
      </c>
      <c r="G7" s="27" t="n">
        <v>4.72</v>
      </c>
      <c r="H7" s="61" t="n">
        <v>91</v>
      </c>
      <c r="I7" s="22" t="inlineStr">
        <is>
          <t>Firebase / Bugsnag</t>
        </is>
      </c>
      <c r="J7" s="22" t="inlineStr">
        <is>
          <t>High Stability</t>
        </is>
      </c>
    </row>
    <row r="8" ht="20" customHeight="1">
      <c r="A8" s="23" t="inlineStr">
        <is>
          <t>Smart TV: Android TV / Google TV</t>
        </is>
      </c>
      <c r="B8" s="60" t="n">
        <v>4.5</v>
      </c>
      <c r="C8" s="25" t="n">
        <v>99.8</v>
      </c>
      <c r="D8" s="60" t="n">
        <v>1.6</v>
      </c>
      <c r="E8" s="33" t="n">
        <v>210</v>
      </c>
      <c r="F8" s="25" t="n">
        <v>0.1</v>
      </c>
      <c r="G8" s="25" t="n">
        <v>4.68</v>
      </c>
      <c r="H8" s="60" t="n">
        <v>94.5</v>
      </c>
      <c r="I8" s="22" t="inlineStr">
        <is>
          <t>Firebase / Bugsnag</t>
        </is>
      </c>
      <c r="J8" s="22" t="inlineStr">
        <is>
          <t>High Stability</t>
        </is>
      </c>
    </row>
    <row r="9" ht="20" customHeight="1">
      <c r="A9" s="21" t="inlineStr">
        <is>
          <t>Mobile: Apple iOS (iPhone/iPad)</t>
        </is>
      </c>
      <c r="B9" s="61" t="n">
        <v>5.2</v>
      </c>
      <c r="C9" s="27" t="n">
        <v>99.92</v>
      </c>
      <c r="D9" s="61" t="n">
        <v>0.9</v>
      </c>
      <c r="E9" s="35" t="n">
        <v>120</v>
      </c>
      <c r="F9" s="27" t="n">
        <v>0.02</v>
      </c>
      <c r="G9" s="27" t="n">
        <v>4.88</v>
      </c>
      <c r="H9" s="61" t="n">
        <v>96.8</v>
      </c>
      <c r="I9" s="22" t="inlineStr">
        <is>
          <t>Apple Crashlytics</t>
        </is>
      </c>
      <c r="J9" s="22" t="inlineStr">
        <is>
          <t>Pristine Stability</t>
        </is>
      </c>
    </row>
    <row r="10" ht="20" customHeight="1">
      <c r="A10" s="23" t="inlineStr">
        <is>
          <t>Mobile: Google Android (All OEM)</t>
        </is>
      </c>
      <c r="B10" s="60" t="n">
        <v>9.800000000000001</v>
      </c>
      <c r="C10" s="25" t="n">
        <v>99.78</v>
      </c>
      <c r="D10" s="60" t="n">
        <v>1.2</v>
      </c>
      <c r="E10" s="33" t="n">
        <v>145</v>
      </c>
      <c r="F10" s="25" t="n">
        <v>0.12</v>
      </c>
      <c r="G10" s="25" t="n">
        <v>4.65</v>
      </c>
      <c r="H10" s="60" t="n">
        <v>93</v>
      </c>
      <c r="I10" s="22" t="inlineStr">
        <is>
          <t>Firebase Crashlytics</t>
        </is>
      </c>
      <c r="J10" s="22" t="inlineStr">
        <is>
          <t>High Stability</t>
        </is>
      </c>
    </row>
    <row r="11" ht="20" customHeight="1">
      <c r="A11" s="21" t="inlineStr">
        <is>
          <t>Web: Progressive Web App (PWA)</t>
        </is>
      </c>
      <c r="B11" s="61" t="n">
        <v>2.4</v>
      </c>
      <c r="C11" s="27" t="n">
        <v>99.95</v>
      </c>
      <c r="D11" s="61" t="n">
        <v>0.7</v>
      </c>
      <c r="E11" s="35" t="n">
        <v>95</v>
      </c>
      <c r="F11" s="27" t="n">
        <v>0.01</v>
      </c>
      <c r="G11" s="27" t="n">
        <v>4.8</v>
      </c>
      <c r="H11" s="61" t="n">
        <v>100</v>
      </c>
      <c r="I11" s="22" t="inlineStr">
        <is>
          <t>Sentry JavaScript</t>
        </is>
      </c>
      <c r="J11" s="22" t="inlineStr">
        <is>
          <t>Pristine Stability</t>
        </is>
      </c>
    </row>
    <row r="12">
      <c r="A12" s="28" t="inlineStr">
        <is>
          <t>DEVICE FLEET TOTAL / AVG</t>
        </is>
      </c>
      <c r="B12" s="62">
        <f>SUM(B6:B11)</f>
        <v/>
      </c>
      <c r="C12" s="30">
        <f>AVERAGE(C6:C11)</f>
        <v/>
      </c>
      <c r="D12" s="62">
        <f>AVERAGE(D6:D11)</f>
        <v/>
      </c>
      <c r="E12" s="31" t="n"/>
      <c r="F12" s="31" t="n"/>
      <c r="G12" s="30">
        <f>AVERAGE(G6:G11)</f>
        <v/>
      </c>
      <c r="H12" s="31" t="n"/>
      <c r="I12" s="31" t="n"/>
      <c r="J12" s="32" t="inlineStr">
        <is>
          <t>99.8%+ Crash-Free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1" workbookViewId="0">
      <selection activeCell="A1" sqref="A1"/>
    </sheetView>
  </sheetViews>
  <sheetFormatPr baseColWidth="8" defaultRowHeight="15"/>
  <cols>
    <col width="33" customWidth="1" min="1" max="1"/>
    <col width="34" customWidth="1" min="2" max="2"/>
    <col width="22" customWidth="1" min="3" max="3"/>
    <col width="22" customWidth="1" min="4" max="4"/>
    <col width="22" customWidth="1" min="5" max="5"/>
    <col width="30" customWidth="1" min="6" max="6"/>
    <col width="24" customWidth="1" min="7" max="7"/>
    <col width="21" customWidth="1" min="8" max="8"/>
    <col width="29" customWidth="1" min="9" max="9"/>
    <col width="18" customWidth="1" min="10" max="10"/>
  </cols>
  <sheetData>
    <row r="1" ht="28" customHeight="1">
      <c r="A1" s="1" t="inlineStr">
        <is>
          <t>OTT STREAMING CYBER DEFENSE, DDOS &amp; TOKEN SECURITY</t>
        </is>
      </c>
    </row>
    <row r="2" ht="18" customHeight="1">
      <c r="A2" s="2" t="inlineStr">
        <is>
          <t>Edge Rate-Limiting, Account Sharing Anomaly Detection, Bot Stream Scraping, WAF Rules &amp; UU PDP Compliance</t>
        </is>
      </c>
    </row>
    <row r="5">
      <c r="A5" s="18" t="inlineStr">
        <is>
          <t>Cyber Defense Layer</t>
        </is>
      </c>
      <c r="B5" s="18" t="inlineStr">
        <is>
          <t>Protection Technology</t>
        </is>
      </c>
      <c r="C5" s="18" t="inlineStr">
        <is>
          <t>Protected Endpoints</t>
        </is>
      </c>
      <c r="D5" s="18" t="inlineStr">
        <is>
          <t>Bot Attacks Blocked</t>
        </is>
      </c>
      <c r="E5" s="18" t="inlineStr">
        <is>
          <t>DDOS Peak Mitigated</t>
        </is>
      </c>
      <c r="F5" s="18" t="inlineStr">
        <is>
          <t>Credential Stuffing Blocked</t>
        </is>
      </c>
      <c r="G5" s="18" t="inlineStr">
        <is>
          <t>UU PDP 27/2022 Status</t>
        </is>
      </c>
      <c r="H5" s="18" t="inlineStr">
        <is>
          <t>Pen-Test Frequency</t>
        </is>
      </c>
      <c r="I5" s="18" t="inlineStr">
        <is>
          <t>Incident Containment (Min)</t>
        </is>
      </c>
      <c r="J5" s="18" t="inlineStr">
        <is>
          <t>Security Health</t>
        </is>
      </c>
    </row>
    <row r="6" ht="20" customHeight="1">
      <c r="A6" s="23" t="inlineStr">
        <is>
          <t>Origin Video Shield &amp; WAF</t>
        </is>
      </c>
      <c r="B6" s="23" t="inlineStr">
        <is>
          <t>Cloudflare Magic Transit &amp; WAF</t>
        </is>
      </c>
      <c r="C6" s="33" t="n">
        <v>450</v>
      </c>
      <c r="D6" s="33" t="n">
        <v>14200000</v>
      </c>
      <c r="E6" s="23" t="inlineStr">
        <is>
          <t>850 Gbps Mitigated</t>
        </is>
      </c>
      <c r="F6" s="33" t="n">
        <v>450000</v>
      </c>
      <c r="G6" s="22" t="inlineStr">
        <is>
          <t>Compliant UU 27/2022</t>
        </is>
      </c>
      <c r="H6" s="22" t="inlineStr">
        <is>
          <t>Monthly</t>
        </is>
      </c>
      <c r="I6" s="60" t="n">
        <v>1.5</v>
      </c>
      <c r="J6" s="22" t="inlineStr">
        <is>
          <t>Hardened</t>
        </is>
      </c>
    </row>
    <row r="7" ht="20" customHeight="1">
      <c r="A7" s="21" t="inlineStr">
        <is>
          <t>User Auth &amp; Token Verification</t>
        </is>
      </c>
      <c r="B7" s="21" t="inlineStr">
        <is>
          <t>OAuth2 / JWT Token Revocation</t>
        </is>
      </c>
      <c r="C7" s="35" t="n">
        <v>12500000</v>
      </c>
      <c r="D7" s="35" t="n">
        <v>8900000</v>
      </c>
      <c r="E7" s="21" t="inlineStr">
        <is>
          <t>N/A - Layer 7</t>
        </is>
      </c>
      <c r="F7" s="35" t="n">
        <v>890000</v>
      </c>
      <c r="G7" s="22" t="inlineStr">
        <is>
          <t>Compliant UU 27/2022</t>
        </is>
      </c>
      <c r="H7" s="22" t="inlineStr">
        <is>
          <t>Quarterly</t>
        </is>
      </c>
      <c r="I7" s="61" t="n">
        <v>2</v>
      </c>
      <c r="J7" s="22" t="inlineStr">
        <is>
          <t>Hardened</t>
        </is>
      </c>
    </row>
    <row r="8" ht="20" customHeight="1">
      <c r="A8" s="23" t="inlineStr">
        <is>
          <t>Payment &amp; SVOD Billing Vault</t>
        </is>
      </c>
      <c r="B8" s="23" t="inlineStr">
        <is>
          <t>PCI DSS Level 1 / Tokenization</t>
        </is>
      </c>
      <c r="C8" s="33" t="n">
        <v>12500000</v>
      </c>
      <c r="D8" s="33" t="n">
        <v>240000</v>
      </c>
      <c r="E8" s="23" t="inlineStr">
        <is>
          <t>N/A - Layer 7</t>
        </is>
      </c>
      <c r="F8" s="33" t="n">
        <v>45000</v>
      </c>
      <c r="G8" s="22" t="inlineStr">
        <is>
          <t>Compliant UU 27/2022</t>
        </is>
      </c>
      <c r="H8" s="22" t="inlineStr">
        <is>
          <t>Monthly</t>
        </is>
      </c>
      <c r="I8" s="60" t="n">
        <v>1</v>
      </c>
      <c r="J8" s="22" t="inlineStr">
        <is>
          <t>Hardened</t>
        </is>
      </c>
    </row>
    <row r="9" ht="20" customHeight="1">
      <c r="A9" s="21" t="inlineStr">
        <is>
          <t>DRM License Server Safeguard</t>
        </is>
      </c>
      <c r="B9" s="21" t="inlineStr">
        <is>
          <t>Mutual TLS / Private Link</t>
        </is>
      </c>
      <c r="C9" s="35" t="n">
        <v>4</v>
      </c>
      <c r="D9" s="35" t="n">
        <v>185000</v>
      </c>
      <c r="E9" s="21" t="inlineStr">
        <is>
          <t>120 Gbps Mitigated</t>
        </is>
      </c>
      <c r="F9" s="35" t="n">
        <v>12000</v>
      </c>
      <c r="G9" s="22" t="inlineStr">
        <is>
          <t>Compliant UU 27/2022</t>
        </is>
      </c>
      <c r="H9" s="22" t="inlineStr">
        <is>
          <t>Quarterly</t>
        </is>
      </c>
      <c r="I9" s="61" t="n">
        <v>0.5</v>
      </c>
      <c r="J9" s="22" t="inlineStr">
        <is>
          <t>Hardened</t>
        </is>
      </c>
    </row>
    <row r="10" ht="20" customHeight="1">
      <c r="A10" s="23" t="inlineStr">
        <is>
          <t>Stream Scraping &amp; Rip Defense</t>
        </is>
      </c>
      <c r="B10" s="23" t="inlineStr">
        <is>
          <t>Dynamic Behavior Fingerprinting</t>
        </is>
      </c>
      <c r="C10" s="33" t="n">
        <v>28500000</v>
      </c>
      <c r="D10" s="33" t="n">
        <v>34500000</v>
      </c>
      <c r="E10" s="23" t="inlineStr">
        <is>
          <t>N/A - Layer 7</t>
        </is>
      </c>
      <c r="F10" s="33" t="n">
        <v>1200000</v>
      </c>
      <c r="G10" s="22" t="inlineStr">
        <is>
          <t>Compliant UU 27/2022</t>
        </is>
      </c>
      <c r="H10" s="22" t="inlineStr">
        <is>
          <t>Continuous</t>
        </is>
      </c>
      <c r="I10" s="60" t="n">
        <v>3</v>
      </c>
      <c r="J10" s="22" t="inlineStr">
        <is>
          <t>Hardened</t>
        </is>
      </c>
    </row>
    <row r="11">
      <c r="A11" s="28" t="inlineStr">
        <is>
          <t>CYBER SECURITY TOTAL</t>
        </is>
      </c>
      <c r="B11" s="31" t="n"/>
      <c r="C11" s="31" t="n"/>
      <c r="D11" s="37">
        <f>SUM(D6:D10)</f>
        <v/>
      </c>
      <c r="E11" s="31" t="n"/>
      <c r="F11" s="37">
        <f>SUM(F6:F10)</f>
        <v/>
      </c>
      <c r="G11" s="31" t="n"/>
      <c r="H11" s="31" t="n"/>
      <c r="I11" s="31" t="n"/>
      <c r="J11" s="32" t="inlineStr">
        <is>
          <t>Zero Breaches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1" workbookViewId="0">
      <selection activeCell="A1" sqref="A1"/>
    </sheetView>
  </sheetViews>
  <sheetFormatPr baseColWidth="8" defaultRowHeight="15"/>
  <cols>
    <col width="33" customWidth="1" min="1" max="1"/>
    <col width="27" customWidth="1" min="2" max="2"/>
    <col width="27" customWidth="1" min="3" max="3"/>
    <col width="24" customWidth="1" min="4" max="4"/>
    <col width="21" customWidth="1" min="5" max="5"/>
    <col width="24" customWidth="1" min="6" max="6"/>
    <col width="19" customWidth="1" min="7" max="7"/>
    <col width="23" customWidth="1" min="8" max="8"/>
    <col width="26" customWidth="1" min="9" max="9"/>
    <col width="20" customWidth="1" min="10" max="10"/>
  </cols>
  <sheetData>
    <row r="1" ht="28" customHeight="1">
      <c r="A1" s="1" t="inlineStr">
        <is>
          <t>HYBRID CLOUD VIDEO INFRASTRUCTURE &amp; AUTOSCALING</t>
        </is>
      </c>
    </row>
    <row r="2" ht="18" customHeight="1">
      <c r="A2" s="2" t="inlineStr">
        <is>
          <t>Kubernetes EKS Video Clusters, GPU Transcode Nodes, Video Storage Tiers &amp; Cost Optimization</t>
        </is>
      </c>
    </row>
    <row r="5">
      <c r="A5" s="18" t="inlineStr">
        <is>
          <t>Infrastructure Workload</t>
        </is>
      </c>
      <c r="B5" s="18" t="inlineStr">
        <is>
          <t>Cloud Provider</t>
        </is>
      </c>
      <c r="C5" s="18" t="inlineStr">
        <is>
          <t>Compute Instances (vCPU)</t>
        </is>
      </c>
      <c r="D5" s="18" t="inlineStr">
        <is>
          <t>GPU Accelerator Cards</t>
        </is>
      </c>
      <c r="E5" s="18" t="inlineStr">
        <is>
          <t>Storage Usage (PB)</t>
        </is>
      </c>
      <c r="F5" s="18" t="inlineStr">
        <is>
          <t>Peak Auto-Scale Burst</t>
        </is>
      </c>
      <c r="G5" s="18" t="inlineStr">
        <is>
          <t>Avg CPU Load (%)</t>
        </is>
      </c>
      <c r="H5" s="18" t="inlineStr">
        <is>
          <t>Availability SLA (%)</t>
        </is>
      </c>
      <c r="I5" s="18" t="inlineStr">
        <is>
          <t>Monthly Infra Cost ($k)</t>
        </is>
      </c>
      <c r="J5" s="18" t="inlineStr">
        <is>
          <t>Infra Status</t>
        </is>
      </c>
    </row>
    <row r="6" ht="20" customHeight="1">
      <c r="A6" s="23" t="inlineStr">
        <is>
          <t>Live Ingest &amp; LL-HLS Packaging</t>
        </is>
      </c>
      <c r="B6" s="23" t="inlineStr">
        <is>
          <t>AWS Cloud Singapore</t>
        </is>
      </c>
      <c r="C6" s="33" t="n">
        <v>512</v>
      </c>
      <c r="D6" s="33" t="n">
        <v>0</v>
      </c>
      <c r="E6" s="60" t="n">
        <v>1.2</v>
      </c>
      <c r="F6" s="23" t="inlineStr">
        <is>
          <t>Max 400% Auto</t>
        </is>
      </c>
      <c r="G6" s="60" t="n">
        <v>58.5</v>
      </c>
      <c r="H6" s="25" t="n">
        <v>99.98999999999999</v>
      </c>
      <c r="I6" s="60" t="n">
        <v>45</v>
      </c>
      <c r="J6" s="22" t="inlineStr">
        <is>
          <t>Healthy</t>
        </is>
      </c>
    </row>
    <row r="7" ht="20" customHeight="1">
      <c r="A7" s="21" t="inlineStr">
        <is>
          <t>VOD Video Transcode Cluster</t>
        </is>
      </c>
      <c r="B7" s="21" t="inlineStr">
        <is>
          <t>AWS Cloud Singapore</t>
        </is>
      </c>
      <c r="C7" s="35" t="n">
        <v>1024</v>
      </c>
      <c r="D7" s="35" t="n">
        <v>64</v>
      </c>
      <c r="E7" s="61" t="n">
        <v>4.5</v>
      </c>
      <c r="F7" s="21" t="inlineStr">
        <is>
          <t>Spot Batch Queued</t>
        </is>
      </c>
      <c r="G7" s="61" t="n">
        <v>82</v>
      </c>
      <c r="H7" s="27" t="n">
        <v>99.95</v>
      </c>
      <c r="I7" s="61" t="n">
        <v>78</v>
      </c>
      <c r="J7" s="22" t="inlineStr">
        <is>
          <t>Healthy</t>
        </is>
      </c>
    </row>
    <row r="8" ht="20" customHeight="1">
      <c r="A8" s="23" t="inlineStr">
        <is>
          <t>User Auth &amp; Subscription API</t>
        </is>
      </c>
      <c r="B8" s="23" t="inlineStr">
        <is>
          <t>GCP Cloud Jakarta</t>
        </is>
      </c>
      <c r="C8" s="33" t="n">
        <v>256</v>
      </c>
      <c r="D8" s="33" t="n">
        <v>0</v>
      </c>
      <c r="E8" s="60" t="n">
        <v>0.8</v>
      </c>
      <c r="F8" s="23" t="inlineStr">
        <is>
          <t>Max 300% Auto</t>
        </is>
      </c>
      <c r="G8" s="60" t="n">
        <v>42.5</v>
      </c>
      <c r="H8" s="25" t="n">
        <v>99.98999999999999</v>
      </c>
      <c r="I8" s="60" t="n">
        <v>28</v>
      </c>
      <c r="J8" s="22" t="inlineStr">
        <is>
          <t>Healthy</t>
        </is>
      </c>
    </row>
    <row r="9" ht="20" customHeight="1">
      <c r="A9" s="21" t="inlineStr">
        <is>
          <t>Recommendation &amp; Search AI</t>
        </is>
      </c>
      <c r="B9" s="21" t="inlineStr">
        <is>
          <t>GCP Cloud Jakarta</t>
        </is>
      </c>
      <c r="C9" s="35" t="n">
        <v>384</v>
      </c>
      <c r="D9" s="35" t="n">
        <v>16</v>
      </c>
      <c r="E9" s="61" t="n">
        <v>2.1</v>
      </c>
      <c r="F9" s="21" t="inlineStr">
        <is>
          <t>Max 250% Auto</t>
        </is>
      </c>
      <c r="G9" s="61" t="n">
        <v>68</v>
      </c>
      <c r="H9" s="27" t="n">
        <v>99.98</v>
      </c>
      <c r="I9" s="61" t="n">
        <v>38</v>
      </c>
      <c r="J9" s="22" t="inlineStr">
        <is>
          <t>Healthy</t>
        </is>
      </c>
    </row>
    <row r="10" ht="20" customHeight="1">
      <c r="A10" s="23" t="inlineStr">
        <is>
          <t>Master Video Archive Glacier</t>
        </is>
      </c>
      <c r="B10" s="23" t="inlineStr">
        <is>
          <t>AWS Glacier Deep Archive</t>
        </is>
      </c>
      <c r="C10" s="33" t="n">
        <v>0</v>
      </c>
      <c r="D10" s="33" t="n">
        <v>0</v>
      </c>
      <c r="E10" s="60" t="n">
        <v>18.5</v>
      </c>
      <c r="F10" s="23" t="inlineStr">
        <is>
          <t>Cold Storage Tier</t>
        </is>
      </c>
      <c r="G10" s="60" t="n">
        <v>0</v>
      </c>
      <c r="H10" s="65" t="n">
        <v>99.9999</v>
      </c>
      <c r="I10" s="60" t="n">
        <v>18.5</v>
      </c>
      <c r="J10" s="22" t="inlineStr">
        <is>
          <t>Healthy</t>
        </is>
      </c>
    </row>
    <row r="11">
      <c r="A11" s="28" t="inlineStr">
        <is>
          <t>CLOUD MEDIA INFRA TOTAL</t>
        </is>
      </c>
      <c r="B11" s="31" t="n"/>
      <c r="C11" s="37">
        <f>SUM(C6:C10)</f>
        <v/>
      </c>
      <c r="D11" s="37">
        <f>SUM(D6:D10)</f>
        <v/>
      </c>
      <c r="E11" s="62">
        <f>SUM(E6:E10)</f>
        <v/>
      </c>
      <c r="F11" s="31" t="n"/>
      <c r="G11" s="31" t="n"/>
      <c r="H11" s="31" t="n"/>
      <c r="I11" s="62">
        <f>SUM(I6:I10)</f>
        <v/>
      </c>
      <c r="J11" s="32" t="inlineStr">
        <is>
          <t>Multi-Cloud Scale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1" workbookViewId="0">
      <selection activeCell="A1" sqref="A1"/>
    </sheetView>
  </sheetViews>
  <sheetFormatPr baseColWidth="8" defaultRowHeight="15"/>
  <cols>
    <col width="39" customWidth="1" min="1" max="1"/>
    <col width="21" customWidth="1" min="2" max="2"/>
    <col width="19" customWidth="1" min="3" max="3"/>
    <col width="21" customWidth="1" min="4" max="4"/>
    <col width="17" customWidth="1" min="5" max="5"/>
    <col width="15" customWidth="1" min="6" max="6"/>
    <col width="21" customWidth="1" min="7" max="7"/>
    <col width="29" customWidth="1" min="8" max="8"/>
    <col width="26" customWidth="1" min="9" max="9"/>
    <col width="23" customWidth="1" min="10" max="10"/>
  </cols>
  <sheetData>
    <row r="1" ht="28" customHeight="1">
      <c r="A1" s="1" t="inlineStr">
        <is>
          <t>STRATEGIC OTT MEDIA SCORECARD &amp; BUSINESS PERFORMANCE</t>
        </is>
      </c>
    </row>
    <row r="2" ht="18" customHeight="1">
      <c r="A2" s="2" t="inlineStr">
        <is>
          <t>Subscriber Scale, ARPU Growth, QoE Benchmark, Streaming Uptime &amp; Profitability Health</t>
        </is>
      </c>
    </row>
    <row r="5">
      <c r="A5" s="18" t="inlineStr">
        <is>
          <t>Strategic Pillar / Commercial Metric</t>
        </is>
      </c>
      <c r="B5" s="18" t="inlineStr">
        <is>
          <t>Industry Benchmark</t>
        </is>
      </c>
      <c r="C5" s="18" t="inlineStr">
        <is>
          <t>Corporate Target</t>
        </is>
      </c>
      <c r="D5" s="18" t="inlineStr">
        <is>
          <t>Actual Performance</t>
        </is>
      </c>
      <c r="E5" s="18" t="inlineStr">
        <is>
          <t>Attainment (%)</t>
        </is>
      </c>
      <c r="F5" s="18" t="inlineStr">
        <is>
          <t>Weight (%)</t>
        </is>
      </c>
      <c r="G5" s="18" t="inlineStr">
        <is>
          <t>Score Contribution</t>
        </is>
      </c>
      <c r="H5" s="18" t="inlineStr">
        <is>
          <t>Executive Owner</t>
        </is>
      </c>
      <c r="I5" s="18" t="inlineStr">
        <is>
          <t>Governance Metric</t>
        </is>
      </c>
      <c r="J5" s="18" t="inlineStr">
        <is>
          <t>Executive Status</t>
        </is>
      </c>
    </row>
    <row r="6" ht="20" customHeight="1">
      <c r="A6" s="23" t="inlineStr">
        <is>
          <t>Total Active Subscribers (Millions)</t>
        </is>
      </c>
      <c r="B6" s="23" t="inlineStr">
        <is>
          <t>&gt;= 10.0M</t>
        </is>
      </c>
      <c r="C6" s="60" t="n">
        <v>12</v>
      </c>
      <c r="D6" s="60" t="n">
        <v>12.6</v>
      </c>
      <c r="E6" s="60" t="n">
        <v>105</v>
      </c>
      <c r="F6" s="42" t="n">
        <v>20</v>
      </c>
      <c r="G6" s="60">
        <f>E6*F6/100</f>
        <v/>
      </c>
      <c r="H6" s="23" t="inlineStr">
        <is>
          <t>Chief Commercial Officer</t>
        </is>
      </c>
      <c r="I6" s="23" t="inlineStr">
        <is>
          <t>Subscription Revenue</t>
        </is>
      </c>
      <c r="J6" s="22" t="inlineStr">
        <is>
          <t>Exceeded</t>
        </is>
      </c>
    </row>
    <row r="7" ht="20" customHeight="1">
      <c r="A7" s="21" t="inlineStr">
        <is>
          <t>Monthly Subscriber Churn Rate (%)</t>
        </is>
      </c>
      <c r="B7" s="21" t="inlineStr">
        <is>
          <t>&lt;= 3.5%</t>
        </is>
      </c>
      <c r="C7" s="61" t="n">
        <v>3</v>
      </c>
      <c r="D7" s="61" t="n">
        <v>2.7</v>
      </c>
      <c r="E7" s="61" t="n">
        <v>111.1</v>
      </c>
      <c r="F7" s="43" t="n">
        <v>15</v>
      </c>
      <c r="G7" s="61">
        <f>E7*F7/100</f>
        <v/>
      </c>
      <c r="H7" s="21" t="inlineStr">
        <is>
          <t>VP Customer Retention</t>
        </is>
      </c>
      <c r="I7" s="21" t="inlineStr">
        <is>
          <t>Cohort Analysis</t>
        </is>
      </c>
      <c r="J7" s="22" t="inlineStr">
        <is>
          <t>Exceeded</t>
        </is>
      </c>
    </row>
    <row r="8" ht="20" customHeight="1">
      <c r="A8" s="23" t="inlineStr">
        <is>
          <t>Video Rebuffer Ratio QoE (%)</t>
        </is>
      </c>
      <c r="B8" s="23" t="inlineStr">
        <is>
          <t>&lt;= 0.40%</t>
        </is>
      </c>
      <c r="C8" s="60" t="n">
        <v>0.3</v>
      </c>
      <c r="D8" s="60" t="n">
        <v>0.22</v>
      </c>
      <c r="E8" s="60" t="n">
        <v>136.4</v>
      </c>
      <c r="F8" s="42" t="n">
        <v>15</v>
      </c>
      <c r="G8" s="60">
        <f>E8*F8/100</f>
        <v/>
      </c>
      <c r="H8" s="23" t="inlineStr">
        <is>
          <t>VP Video Engineering</t>
        </is>
      </c>
      <c r="I8" s="23" t="inlineStr">
        <is>
          <t>Conviva Benchmark</t>
        </is>
      </c>
      <c r="J8" s="22" t="inlineStr">
        <is>
          <t>Exceeded</t>
        </is>
      </c>
    </row>
    <row r="9" ht="20" customHeight="1">
      <c r="A9" s="21" t="inlineStr">
        <is>
          <t>CDN Edge Cache Hit Ratio (%)</t>
        </is>
      </c>
      <c r="B9" s="21" t="inlineStr">
        <is>
          <t>&gt;= 96.0%</t>
        </is>
      </c>
      <c r="C9" s="61" t="n">
        <v>98</v>
      </c>
      <c r="D9" s="61" t="n">
        <v>98.5</v>
      </c>
      <c r="E9" s="61" t="n">
        <v>100.5</v>
      </c>
      <c r="F9" s="43" t="n">
        <v>10</v>
      </c>
      <c r="G9" s="61">
        <f>E9*F9/100</f>
        <v/>
      </c>
      <c r="H9" s="21" t="inlineStr">
        <is>
          <t>Head of CDN Infra</t>
        </is>
      </c>
      <c r="I9" s="21" t="inlineStr">
        <is>
          <t>Akamai / Cloudflare</t>
        </is>
      </c>
      <c r="J9" s="22" t="inlineStr">
        <is>
          <t>Exceeded</t>
        </is>
      </c>
    </row>
    <row r="10" ht="20" customHeight="1">
      <c r="A10" s="23" t="inlineStr">
        <is>
          <t>Digital Ad Insertion Fill Rate (%)</t>
        </is>
      </c>
      <c r="B10" s="23" t="inlineStr">
        <is>
          <t>&gt;= 90.0%</t>
        </is>
      </c>
      <c r="C10" s="60" t="n">
        <v>94</v>
      </c>
      <c r="D10" s="60" t="n">
        <v>95.8</v>
      </c>
      <c r="E10" s="60" t="n">
        <v>101.9</v>
      </c>
      <c r="F10" s="42" t="n">
        <v>10</v>
      </c>
      <c r="G10" s="60">
        <f>E10*F10/100</f>
        <v/>
      </c>
      <c r="H10" s="23" t="inlineStr">
        <is>
          <t>VP Digital Ad Monetization</t>
        </is>
      </c>
      <c r="I10" s="23" t="inlineStr">
        <is>
          <t>GAM 360 SSAI</t>
        </is>
      </c>
      <c r="J10" s="22" t="inlineStr">
        <is>
          <t>Exceeded</t>
        </is>
      </c>
    </row>
    <row r="11" ht="20" customHeight="1">
      <c r="A11" s="21" t="inlineStr">
        <is>
          <t>Cross-Device Crash-Free Users (%)</t>
        </is>
      </c>
      <c r="B11" s="21" t="inlineStr">
        <is>
          <t>&gt;= 99.5%</t>
        </is>
      </c>
      <c r="C11" s="61" t="n">
        <v>99.8</v>
      </c>
      <c r="D11" s="61" t="n">
        <v>99.84999999999999</v>
      </c>
      <c r="E11" s="61" t="n">
        <v>100.1</v>
      </c>
      <c r="F11" s="43" t="n">
        <v>10</v>
      </c>
      <c r="G11" s="61">
        <f>E11*F11/100</f>
        <v/>
      </c>
      <c r="H11" s="21" t="inlineStr">
        <is>
          <t>VP Product Engineering</t>
        </is>
      </c>
      <c r="I11" s="21" t="inlineStr">
        <is>
          <t>Crashlytics Telemetry</t>
        </is>
      </c>
      <c r="J11" s="22" t="inlineStr">
        <is>
          <t>Exceeded</t>
        </is>
      </c>
    </row>
    <row r="12" ht="20" customHeight="1">
      <c r="A12" s="23" t="inlineStr">
        <is>
          <t>Core Streaming Platform Uptime (%)</t>
        </is>
      </c>
      <c r="B12" s="23" t="inlineStr">
        <is>
          <t>&gt;= 99.9%</t>
        </is>
      </c>
      <c r="C12" s="60" t="n">
        <v>99.95</v>
      </c>
      <c r="D12" s="60" t="n">
        <v>99.98</v>
      </c>
      <c r="E12" s="60" t="n">
        <v>100</v>
      </c>
      <c r="F12" s="42" t="n">
        <v>10</v>
      </c>
      <c r="G12" s="60">
        <f>E12*F12/100</f>
        <v/>
      </c>
      <c r="H12" s="23" t="inlineStr">
        <is>
          <t>Chief Technology Officer</t>
        </is>
      </c>
      <c r="I12" s="23" t="inlineStr">
        <is>
          <t>Cloud SLA Standard</t>
        </is>
      </c>
      <c r="J12" s="22" t="inlineStr">
        <is>
          <t>Exceeded</t>
        </is>
      </c>
    </row>
    <row r="13" ht="20" customHeight="1">
      <c r="A13" s="21" t="inlineStr">
        <is>
          <t>Content Original Production ROI</t>
        </is>
      </c>
      <c r="B13" s="21" t="inlineStr">
        <is>
          <t>&gt;= 1.5x</t>
        </is>
      </c>
      <c r="C13" s="61" t="n">
        <v>1.8</v>
      </c>
      <c r="D13" s="61" t="n">
        <v>2.1</v>
      </c>
      <c r="E13" s="61" t="n">
        <v>116.7</v>
      </c>
      <c r="F13" s="43" t="n">
        <v>10</v>
      </c>
      <c r="G13" s="61">
        <f>E13*F13/100</f>
        <v/>
      </c>
      <c r="H13" s="21" t="inlineStr">
        <is>
          <t>Head of Content Studio</t>
        </is>
      </c>
      <c r="I13" s="21" t="inlineStr">
        <is>
          <t>Box Office / Viewership</t>
        </is>
      </c>
      <c r="J13" s="22" t="inlineStr">
        <is>
          <t>Exceeded</t>
        </is>
      </c>
    </row>
    <row r="14">
      <c r="A14" s="28" t="inlineStr">
        <is>
          <t>STRATEGIC MEDIA COMPOSITE SCORE</t>
        </is>
      </c>
      <c r="B14" s="31" t="n"/>
      <c r="C14" s="31" t="n"/>
      <c r="D14" s="31" t="n"/>
      <c r="E14" s="31" t="n"/>
      <c r="F14" s="44">
        <f>SUM(F6:F13)</f>
        <v/>
      </c>
      <c r="G14" s="62">
        <f>SUM(G6:G13)</f>
        <v/>
      </c>
      <c r="H14" s="31" t="n"/>
      <c r="I14" s="31" t="n"/>
      <c r="J14" s="32" t="inlineStr">
        <is>
          <t>Market Leader Tier-1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2026-10-16T03:33:49Z</dcterms:created>
  <dcterms:modified xsi:type="dcterms:W3CDTF">2026-10-18T14:36:37Z</dcterms:modified>
</cp:coreProperties>
</file>