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 &amp; Guide" sheetId="1" state="visible" r:id="rId1"/>
    <sheet name="Executive Fraud AML Dashboard" sheetId="2" state="visible" r:id="rId2"/>
    <sheet name="Real-Time Fraud Rules Engine" sheetId="3" state="visible" r:id="rId3"/>
    <sheet name="AML Transaction Monitoring TMS" sheetId="4" state="visible" r:id="rId4"/>
    <sheet name="Sanction &amp; PEP Screening Watch" sheetId="5" state="visible" r:id="rId5"/>
    <sheet name="Carding &amp; Chargeback Defense" sheetId="6" state="visible" r:id="rId6"/>
    <sheet name="Account Takeover ATO Prevention" sheetId="7" state="visible" r:id="rId7"/>
    <sheet name="eKYC &amp; Biometric Identity Trust" sheetId="8" state="visible" r:id="rId8"/>
    <sheet name="Mule Account &amp; Network Graph" sheetId="9" state="visible" r:id="rId9"/>
    <sheet name="Regulatory STR &amp; CTR Filing" sheetId="10" state="visible" r:id="rId10"/>
    <sheet name="Fraud Analyst Queue &amp; Triage" sheetId="11" state="visible" r:id="rId11"/>
    <sheet name="ML Fraud Model Drift &amp; SHAP" sheetId="12" state="visible" r:id="rId12"/>
    <sheet name="Financial Crime Loss Prevention" sheetId="13" state="visible" r:id="rId13"/>
    <sheet name="Strategic AML Fraud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9">
    <numFmt numFmtId="164" formatCode="Rp #,##0"/>
    <numFmt numFmtId="165" formatCode="0.0 ms"/>
    <numFmt numFmtId="166" formatCode="#,##0 Reports"/>
    <numFmt numFmtId="167" formatCode="0.0%"/>
    <numFmt numFmtId="168" formatCode="0.00 bps"/>
    <numFmt numFmtId="169" formatCode="0.0"/>
    <numFmt numFmtId="170" formatCode="0.000"/>
    <numFmt numFmtId="171" formatCode="0.0&quot;%&quot;"/>
    <numFmt numFmtId="172" formatCode="#,##0.0"/>
  </numFmts>
  <fonts count="1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FFFFFF"/>
      <sz val="11"/>
    </font>
    <font>
      <name val="Calibri"/>
      <b val="1"/>
      <color rgb="00FFFFFF"/>
      <sz val="10"/>
    </font>
    <font>
      <name val="Calibri"/>
      <b val="1"/>
      <color rgb="001E293B"/>
      <sz val="10"/>
    </font>
    <font>
      <name val="Calibri"/>
      <color rgb="001E293B"/>
      <sz val="10"/>
    </font>
    <font>
      <name val="Calibri"/>
      <b val="1"/>
      <color rgb="00047857"/>
      <sz val="10"/>
    </font>
    <font>
      <name val="Calibri"/>
      <b val="1"/>
      <color rgb="00B91C1C"/>
      <sz val="10"/>
    </font>
    <font>
      <name val="Calibri"/>
      <b val="1"/>
      <color rgb="00B45309"/>
      <sz val="10"/>
    </font>
    <font>
      <name val="Calibri"/>
      <b val="1"/>
      <color rgb="00475569"/>
      <sz val="9"/>
    </font>
    <font>
      <name val="Calibri"/>
      <b val="1"/>
      <color rgb="00450A0A"/>
      <sz val="18"/>
    </font>
    <font>
      <name val="Calibri"/>
      <i val="1"/>
      <color rgb="0064748B"/>
      <sz val="8"/>
    </font>
    <font>
      <name val="Calibri"/>
      <b val="1"/>
      <color rgb="00FFFFFF"/>
      <sz val="12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10">
    <fill>
      <patternFill/>
    </fill>
    <fill>
      <patternFill patternType="gray125"/>
    </fill>
    <fill>
      <patternFill patternType="solid">
        <fgColor rgb="00450A0A"/>
        <bgColor rgb="00450A0A"/>
      </patternFill>
    </fill>
    <fill>
      <patternFill patternType="solid">
        <fgColor rgb="00991B1B"/>
        <bgColor rgb="00991B1B"/>
      </patternFill>
    </fill>
    <fill>
      <patternFill patternType="solid">
        <fgColor rgb="00881337"/>
        <bgColor rgb="00881337"/>
      </patternFill>
    </fill>
    <fill>
      <patternFill patternType="solid">
        <fgColor rgb="00FFF1F2"/>
        <bgColor rgb="00FFF1F2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11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medium">
        <color rgb="00450A0A"/>
      </top>
      <bottom style="thin">
        <color rgb="00CBD5E1"/>
      </bottom>
    </border>
    <border>
      <left/>
      <right/>
      <top style="medium">
        <color rgb="00450A0A"/>
      </top>
      <bottom/>
      <diagonal/>
    </border>
    <border>
      <left/>
      <right style="thin">
        <color rgb="00CBD5E1"/>
      </right>
      <top style="medium">
        <color rgb="00450A0A"/>
      </top>
      <bottom/>
      <diagonal/>
    </border>
    <border>
      <left/>
      <right style="thin">
        <color rgb="00CBD5E1"/>
      </right>
      <top style="medium">
        <color rgb="00450A0A"/>
      </top>
      <bottom style="thin">
        <color rgb="00CBD5E1"/>
      </bottom>
      <diagonal/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7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5" borderId="1" pivotButton="0" quotePrefix="0" xfId="0"/>
    <xf numFmtId="0" fontId="5" fillId="5" borderId="1" pivotButton="0" quotePrefix="0" xfId="0"/>
    <xf numFmtId="0" fontId="4" fillId="6" borderId="1" pivotButton="0" quotePrefix="0" xfId="0"/>
    <xf numFmtId="0" fontId="5" fillId="6" borderId="1" pivotButton="0" quotePrefix="0" xfId="0"/>
    <xf numFmtId="0" fontId="9" fillId="7" borderId="2" applyAlignment="1" pivotButton="0" quotePrefix="0" xfId="0">
      <alignment horizontal="center" vertical="center"/>
    </xf>
    <xf numFmtId="0" fontId="0" fillId="0" borderId="2" pivotButton="0" quotePrefix="0" xfId="0"/>
    <xf numFmtId="164" fontId="10" fillId="7" borderId="2" applyAlignment="1" pivotButton="0" quotePrefix="0" xfId="0">
      <alignment horizontal="center" vertical="center"/>
    </xf>
    <xf numFmtId="165" fontId="10" fillId="7" borderId="2" applyAlignment="1" pivotButton="0" quotePrefix="0" xfId="0">
      <alignment horizontal="center" vertical="center"/>
    </xf>
    <xf numFmtId="166" fontId="10" fillId="7" borderId="2" applyAlignment="1" pivotButton="0" quotePrefix="0" xfId="0">
      <alignment horizontal="center" vertical="center"/>
    </xf>
    <xf numFmtId="0" fontId="11" fillId="7" borderId="2" applyAlignment="1" pivotButton="0" quotePrefix="0" xfId="0">
      <alignment horizontal="center" vertical="center"/>
    </xf>
    <xf numFmtId="167" fontId="10" fillId="7" borderId="2" applyAlignment="1" pivotButton="0" quotePrefix="0" xfId="0">
      <alignment horizontal="center" vertical="center"/>
    </xf>
    <xf numFmtId="168" fontId="10" fillId="7" borderId="2" applyAlignment="1" pivotButton="0" quotePrefix="0" xfId="0">
      <alignment horizontal="center" vertical="center"/>
    </xf>
    <xf numFmtId="0" fontId="12" fillId="3" borderId="0" applyAlignment="1" pivotButton="0" quotePrefix="0" xfId="0">
      <alignment horizontal="center" vertical="center"/>
    </xf>
    <xf numFmtId="2" fontId="5" fillId="6" borderId="1" applyAlignment="1" pivotButton="0" quotePrefix="0" xfId="0">
      <alignment horizontal="right" vertical="center"/>
    </xf>
    <xf numFmtId="167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/>
    </xf>
    <xf numFmtId="2" fontId="5" fillId="5" borderId="1" applyAlignment="1" pivotButton="0" quotePrefix="0" xfId="0">
      <alignment horizontal="right" vertical="center"/>
    </xf>
    <xf numFmtId="167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0" fontId="4" fillId="0" borderId="1" pivotButton="0" quotePrefix="0" xfId="0"/>
    <xf numFmtId="2" fontId="4" fillId="0" borderId="1" pivotButton="0" quotePrefix="0" xfId="0"/>
    <xf numFmtId="167" fontId="4" fillId="0" borderId="1" pivotButton="0" quotePrefix="0" xfId="0"/>
    <xf numFmtId="169" fontId="5" fillId="6" borderId="1" applyAlignment="1" pivotButton="0" quotePrefix="0" xfId="0">
      <alignment horizontal="right" vertical="center"/>
    </xf>
    <xf numFmtId="3" fontId="5" fillId="6" borderId="1" applyAlignment="1" pivotButton="0" quotePrefix="0" xfId="0">
      <alignment horizontal="right" vertical="center"/>
    </xf>
    <xf numFmtId="10" fontId="5" fillId="6" borderId="1" applyAlignment="1" pivotButton="0" quotePrefix="0" xfId="0">
      <alignment horizontal="right" vertical="center"/>
    </xf>
    <xf numFmtId="169" fontId="5" fillId="5" borderId="1" applyAlignment="1" pivotButton="0" quotePrefix="0" xfId="0">
      <alignment horizontal="right" vertical="center"/>
    </xf>
    <xf numFmtId="3" fontId="5" fillId="5" borderId="1" applyAlignment="1" pivotButton="0" quotePrefix="0" xfId="0">
      <alignment horizontal="right" vertical="center"/>
    </xf>
    <xf numFmtId="10" fontId="5" fillId="5" borderId="1" applyAlignment="1" pivotButton="0" quotePrefix="0" xfId="0">
      <alignment horizontal="right" vertical="center"/>
    </xf>
    <xf numFmtId="0" fontId="0" fillId="0" borderId="1" pivotButton="0" quotePrefix="0" xfId="0"/>
    <xf numFmtId="169" fontId="0" fillId="0" borderId="1" pivotButton="0" quotePrefix="0" xfId="0"/>
    <xf numFmtId="3" fontId="0" fillId="0" borderId="1" pivotButton="0" quotePrefix="0" xfId="0"/>
    <xf numFmtId="10" fontId="0" fillId="0" borderId="1" pivotButton="0" quotePrefix="0" xfId="0"/>
    <xf numFmtId="0" fontId="7" fillId="6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center" vertical="center"/>
    </xf>
    <xf numFmtId="0" fontId="8" fillId="6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167" fontId="0" fillId="0" borderId="1" pivotButton="0" quotePrefix="0" xfId="0"/>
    <xf numFmtId="170" fontId="5" fillId="6" borderId="1" applyAlignment="1" pivotButton="0" quotePrefix="0" xfId="0">
      <alignment horizontal="right" vertical="center"/>
    </xf>
    <xf numFmtId="170" fontId="5" fillId="5" borderId="1" applyAlignment="1" pivotButton="0" quotePrefix="0" xfId="0">
      <alignment horizontal="right" vertical="center"/>
    </xf>
    <xf numFmtId="170" fontId="0" fillId="0" borderId="1" pivotButton="0" quotePrefix="0" xfId="0"/>
    <xf numFmtId="0" fontId="5" fillId="6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2" fontId="0" fillId="0" borderId="1" pivotButton="0" quotePrefix="0" xfId="0"/>
    <xf numFmtId="0" fontId="0" fillId="0" borderId="5" pivotButton="0" quotePrefix="0" xfId="0"/>
    <xf numFmtId="164" fontId="10" fillId="7" borderId="2" applyAlignment="1" pivotButton="0" quotePrefix="0" xfId="0">
      <alignment horizontal="center" vertical="center"/>
    </xf>
    <xf numFmtId="165" fontId="10" fillId="7" borderId="2" applyAlignment="1" pivotButton="0" quotePrefix="0" xfId="0">
      <alignment horizontal="center" vertical="center"/>
    </xf>
    <xf numFmtId="166" fontId="10" fillId="7" borderId="2" applyAlignment="1" pivotButton="0" quotePrefix="0" xfId="0">
      <alignment horizontal="center" vertical="center"/>
    </xf>
    <xf numFmtId="167" fontId="10" fillId="7" borderId="2" applyAlignment="1" pivotButton="0" quotePrefix="0" xfId="0">
      <alignment horizontal="center" vertical="center"/>
    </xf>
    <xf numFmtId="168" fontId="10" fillId="7" borderId="2" applyAlignment="1" pivotButton="0" quotePrefix="0" xfId="0">
      <alignment horizontal="center" vertical="center"/>
    </xf>
    <xf numFmtId="167" fontId="5" fillId="6" borderId="1" applyAlignment="1" pivotButton="0" quotePrefix="0" xfId="0">
      <alignment horizontal="right" vertical="center"/>
    </xf>
    <xf numFmtId="167" fontId="5" fillId="5" borderId="1" applyAlignment="1" pivotButton="0" quotePrefix="0" xfId="0">
      <alignment horizontal="right" vertical="center"/>
    </xf>
    <xf numFmtId="167" fontId="4" fillId="0" borderId="1" pivotButton="0" quotePrefix="0" xfId="0"/>
    <xf numFmtId="0" fontId="13" fillId="0" borderId="0" pivotButton="0" quotePrefix="0" xfId="0"/>
    <xf numFmtId="0" fontId="14" fillId="8" borderId="10" applyAlignment="1" pivotButton="0" quotePrefix="0" xfId="0">
      <alignment horizontal="center" vertical="center"/>
    </xf>
    <xf numFmtId="0" fontId="15" fillId="9" borderId="10" applyAlignment="1" pivotButton="0" quotePrefix="0" xfId="0">
      <alignment horizontal="center" vertical="center"/>
    </xf>
    <xf numFmtId="171" fontId="14" fillId="9" borderId="10" applyAlignment="1" pivotButton="0" quotePrefix="0" xfId="0">
      <alignment horizontal="right" vertical="center"/>
    </xf>
    <xf numFmtId="0" fontId="15" fillId="9" borderId="10" applyAlignment="1" pivotButton="0" quotePrefix="0" xfId="0">
      <alignment horizontal="left" vertical="center"/>
    </xf>
    <xf numFmtId="169" fontId="14" fillId="9" borderId="10" applyAlignment="1" pivotButton="0" quotePrefix="0" xfId="0">
      <alignment horizontal="right" vertical="center"/>
    </xf>
    <xf numFmtId="169" fontId="5" fillId="6" borderId="1" applyAlignment="1" pivotButton="0" quotePrefix="0" xfId="0">
      <alignment horizontal="right" vertical="center"/>
    </xf>
    <xf numFmtId="169" fontId="5" fillId="5" borderId="1" applyAlignment="1" pivotButton="0" quotePrefix="0" xfId="0">
      <alignment horizontal="right" vertical="center"/>
    </xf>
    <xf numFmtId="0" fontId="0" fillId="0" borderId="8" pivotButton="0" quotePrefix="0" xfId="0"/>
    <xf numFmtId="0" fontId="0" fillId="0" borderId="9" pivotButton="0" quotePrefix="0" xfId="0"/>
    <xf numFmtId="169" fontId="0" fillId="0" borderId="1" pivotButton="0" quotePrefix="0" xfId="0"/>
    <xf numFmtId="167" fontId="0" fillId="0" borderId="1" pivotButton="0" quotePrefix="0" xfId="0"/>
    <xf numFmtId="170" fontId="5" fillId="6" borderId="1" applyAlignment="1" pivotButton="0" quotePrefix="0" xfId="0">
      <alignment horizontal="right" vertical="center"/>
    </xf>
    <xf numFmtId="170" fontId="5" fillId="5" borderId="1" applyAlignment="1" pivotButton="0" quotePrefix="0" xfId="0">
      <alignment horizontal="right" vertical="center"/>
    </xf>
    <xf numFmtId="170" fontId="0" fillId="0" borderId="1" pivotButton="0" quotePrefix="0" xfId="0"/>
    <xf numFmtId="3" fontId="14" fillId="9" borderId="10" applyAlignment="1" pivotButton="0" quotePrefix="0" xfId="0">
      <alignment horizontal="right" vertical="center"/>
    </xf>
    <xf numFmtId="172" fontId="14" fillId="9" borderId="1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Blocked Fraud Losses by Channel (Billion IDR)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Fraud AML Dashboard'!C14</f>
            </strRef>
          </tx>
          <spPr>
            <a:ln>
              <a:prstDash val="solid"/>
            </a:ln>
          </spPr>
          <cat>
            <numRef>
              <f>'Executive Fraud AML Dashboard'!$B$15:$B$19</f>
            </numRef>
          </cat>
          <val>
            <numRef>
              <f>'Executive Fraud AML Dashboard'!$C$15:$C$19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Channel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Billion IDR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Financial Crime Interception Share %</a:t>
            </a:r>
          </a:p>
        </rich>
      </tx>
    </title>
    <plotArea>
      <pieChart>
        <varyColors val="1"/>
        <ser>
          <idx val="0"/>
          <order val="0"/>
          <tx>
            <strRef>
              <f>'Executive Fraud AML Dashboard'!C14</f>
            </strRef>
          </tx>
          <spPr>
            <a:ln>
              <a:prstDash val="solid"/>
            </a:ln>
          </spPr>
          <cat>
            <numRef>
              <f>'Executive Fraud AML Dashboard'!$B$15:$B$19</f>
            </numRef>
          </cat>
          <val>
            <numRef>
              <f>'Executive Fraud AML Dashboard'!$C$15:$C$19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Fraud Interception Rate &amp; Low False Positive Score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Fraud AML Dashboard'!C49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Fraud AML Dashboard'!$B$50:$B$55</f>
            </numRef>
          </cat>
          <val>
            <numRef>
              <f>'Executive Fraud AML Dashboard'!$C$50:$C$55</f>
            </numRef>
          </val>
        </ser>
        <ser>
          <idx val="1"/>
          <order val="1"/>
          <tx>
            <strRef>
              <f>'Executive Fraud AML Dashboard'!D49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Fraud AML Dashboard'!$B$50:$B$55</f>
            </numRef>
          </cat>
          <val>
            <numRef>
              <f>'Executive Fraud AML Dashboard'!$D$50:$D$55</f>
            </numRef>
          </val>
        </ser>
        <ser>
          <idx val="2"/>
          <order val="2"/>
          <tx>
            <strRef>
              <f>'Executive Fraud AML Dashboard'!E49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Fraud AML Dashboard'!$B$50:$B$55</f>
            </numRef>
          </cat>
          <val>
            <numRef>
              <f>'Executive Fraud AML Dashboard'!$E$50:$E$55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FinTech Fraud Defense &amp; AML Compliance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Fraud AML Dashboard'!H49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Fraud AML Dashboard'!$G$50:$G$55</f>
            </numRef>
          </cat>
          <val>
            <numRef>
              <f>'Executive Fraud AML Dashboard'!$H$50:$H$55</f>
            </numRef>
          </val>
        </ser>
        <ser>
          <idx val="1"/>
          <order val="1"/>
          <tx>
            <strRef>
              <f>'Executive Fraud AML Dashboard'!I49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Fraud AML Dashboard'!$G$50:$G$55</f>
            </numRef>
          </cat>
          <val>
            <numRef>
              <f>'Executive Fraud AML Dashboard'!$I$50:$I$55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4"/>
  <chart>
    <title>
      <tx>
        <rich>
          <a:bodyPr/>
          <a:p>
            <a:pPr>
              <a:defRPr/>
            </a:pPr>
            <a:r>
              <a:t>Gross Fraud Interception &amp; Net Exposure Waterfall Bridge (Billion IDR)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Fraud AML Dashboard'!C73</f>
            </strRef>
          </tx>
          <spPr>
            <a:ln>
              <a:prstDash val="solid"/>
            </a:ln>
          </spPr>
          <cat>
            <numRef>
              <f>'Executive Fraud AML Dashboard'!$B$74:$B$79</f>
            </numRef>
          </cat>
          <val>
            <numRef>
              <f>'Executive Fraud AML Dashboard'!$C$74:$C$79</f>
            </numRef>
          </val>
        </ser>
        <ser>
          <idx val="1"/>
          <order val="1"/>
          <tx>
            <strRef>
              <f>'Executive Fraud AML Dashboard'!D73</f>
            </strRef>
          </tx>
          <spPr>
            <a:ln>
              <a:prstDash val="solid"/>
            </a:ln>
          </spPr>
          <cat>
            <numRef>
              <f>'Executive Fraud AML Dashboard'!$B$74:$B$79</f>
            </numRef>
          </cat>
          <val>
            <numRef>
              <f>'Executive Fraud AML Dashboard'!$D$74:$D$79</f>
            </numRef>
          </val>
        </ser>
        <ser>
          <idx val="2"/>
          <order val="2"/>
          <tx>
            <strRef>
              <f>'Executive Fraud AML Dashboard'!E73</f>
            </strRef>
          </tx>
          <spPr>
            <a:ln>
              <a:prstDash val="solid"/>
            </a:ln>
          </spPr>
          <cat>
            <numRef>
              <f>'Executive Fraud AML Dashboard'!$B$74:$B$79</f>
            </numRef>
          </cat>
          <val>
            <numRef>
              <f>'Executive Fraud AML Dashboard'!$E$74:$E$79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Monthly Transaction Volume vs Block Rate SLA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Fraud AML Dashboard'!H73</f>
            </strRef>
          </tx>
          <spPr>
            <a:ln>
              <a:prstDash val="solid"/>
            </a:ln>
          </spPr>
          <cat>
            <numRef>
              <f>'Executive Fraud AML Dashboard'!$G$74:$G$79</f>
            </numRef>
          </cat>
          <val>
            <numRef>
              <f>'Executive Fraud AML Dashboard'!$H$74:$H$79</f>
            </numRef>
          </val>
        </ser>
        <ser>
          <idx val="1"/>
          <order val="1"/>
          <tx>
            <strRef>
              <f>'Executive Fraud AML Dashboard'!I73</f>
            </strRef>
          </tx>
          <spPr>
            <a:ln>
              <a:prstDash val="solid"/>
            </a:ln>
          </spPr>
          <cat>
            <numRef>
              <f>'Executive Fraud AML Dashboard'!$G$74:$G$79</f>
            </numRef>
          </cat>
          <val>
            <numRef>
              <f>'Executive Fraud AML Dashboard'!$I$74:$I$79</f>
            </numRef>
          </val>
        </ser>
        <ser>
          <idx val="2"/>
          <order val="2"/>
          <tx>
            <strRef>
              <f>'Executive Fraud AML Dashboard'!J73</f>
            </strRef>
          </tx>
          <spPr>
            <a:ln>
              <a:prstDash val="solid"/>
            </a:ln>
          </spPr>
          <cat>
            <numRef>
              <f>'Executive Fraud AML Dashboard'!$G$74:$G$79</f>
            </numRef>
          </cat>
          <val>
            <numRef>
              <f>'Executive Fraud AML Dashboard'!$J$74:$J$79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22</row>
      <rowOff>0</rowOff>
    </from>
    <ext cx="468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5</col>
      <colOff>0</colOff>
      <row>22</row>
      <rowOff>0</rowOff>
    </from>
    <ext cx="3960000" cy="25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18"/>
  <sheetViews>
    <sheetView showGridLines="1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54" customWidth="1" min="3" max="3"/>
    <col width="26" customWidth="1" min="4" max="4"/>
  </cols>
  <sheetData>
    <row r="2">
      <c r="B2" s="1" t="inlineStr">
        <is>
          <t>FINTECH FRAUD PREVENT, AML/CTF &amp; FINANCIAL CRIME COMMAND</t>
        </is>
      </c>
    </row>
    <row r="3">
      <c r="B3" s="2" t="inlineStr">
        <is>
          <t>Regulatory Blueprint (PPATK / OJK / BI), Detection Topology &amp; Sheet Navigation</t>
        </is>
      </c>
    </row>
    <row r="5">
      <c r="B5" s="3" t="inlineStr">
        <is>
          <t>Sheet Name</t>
        </is>
      </c>
      <c r="C5" s="3" t="inlineStr">
        <is>
          <t>Financial Crime &amp; AML Scope</t>
        </is>
      </c>
      <c r="D5" s="3" t="inlineStr">
        <is>
          <t>Operational Custodian</t>
        </is>
      </c>
    </row>
    <row r="6">
      <c r="B6" s="4" t="inlineStr">
        <is>
          <t>Executive Fraud AML Dashboard</t>
        </is>
      </c>
      <c r="C6" s="5" t="inlineStr">
        <is>
          <t>Unified 8-KPI executive mission control, loss prevention &amp; regulatory metrics</t>
        </is>
      </c>
      <c r="D6" s="5" t="inlineStr">
        <is>
          <t>Chief Risk Officer (CRO) / Head of Compliance</t>
        </is>
      </c>
    </row>
    <row r="7">
      <c r="B7" s="6" t="inlineStr">
        <is>
          <t>Real-Time Fraud Rules Engine</t>
        </is>
      </c>
      <c r="C7" s="7" t="inlineStr">
        <is>
          <t>In-line transaction screening, velocity limits &amp; automated blocking rules</t>
        </is>
      </c>
      <c r="D7" s="7" t="inlineStr">
        <is>
          <t>Fraud Risk Strategy &amp; Detection Engineering</t>
        </is>
      </c>
    </row>
    <row r="8">
      <c r="B8" s="4" t="inlineStr">
        <is>
          <t>AML Transaction Monitoring TMS</t>
        </is>
      </c>
      <c r="C8" s="5" t="inlineStr">
        <is>
          <t>PPATK anti-money laundering thresholds, structuring &amp; smurfing alerts</t>
        </is>
      </c>
      <c r="D8" s="5" t="inlineStr">
        <is>
          <t>AML Compliance Officer / MLRO</t>
        </is>
      </c>
    </row>
    <row r="9">
      <c r="B9" s="6" t="inlineStr">
        <is>
          <t>Sanction &amp; PEP Screening Watch</t>
        </is>
      </c>
      <c r="C9" s="7" t="inlineStr">
        <is>
          <t>OFAC, UN, EU &amp; PPATK PEP / DTTOT sanction list screening engine</t>
        </is>
      </c>
      <c r="D9" s="7" t="inlineStr">
        <is>
          <t>Sanctions Screening &amp; KYC Compliance</t>
        </is>
      </c>
    </row>
    <row r="10">
      <c r="B10" s="4" t="inlineStr">
        <is>
          <t>Carding &amp; Chargeback Defense</t>
        </is>
      </c>
      <c r="C10" s="5" t="inlineStr">
        <is>
          <t>BIN attacks, stolen credential testing &amp; chargeback dispute win rates</t>
        </is>
      </c>
      <c r="D10" s="5" t="inlineStr">
        <is>
          <t>Payment Fraud &amp; Card Scheme Risk Manager</t>
        </is>
      </c>
    </row>
    <row r="11">
      <c r="B11" s="6" t="inlineStr">
        <is>
          <t>Account Takeover ATO Prevention</t>
        </is>
      </c>
      <c r="C11" s="7" t="inlineStr">
        <is>
          <t>Credential stuffing, SIM swap, bot login &amp; step-up MFA challenge logs</t>
        </is>
      </c>
      <c r="D11" s="7" t="inlineStr">
        <is>
          <t>Identity Fraud &amp; Cyber Defense Lead</t>
        </is>
      </c>
    </row>
    <row r="12">
      <c r="B12" s="4" t="inlineStr">
        <is>
          <t>eKYC &amp; Biometric Identity Trust</t>
        </is>
      </c>
      <c r="C12" s="5" t="inlineStr">
        <is>
          <t>Liveness detection, Dukcapil biometric matching &amp; synthetic ID defense</t>
        </is>
      </c>
      <c r="D12" s="5" t="inlineStr">
        <is>
          <t>eKYC Product &amp; Onboarding Risk Manager</t>
        </is>
      </c>
    </row>
    <row r="13">
      <c r="B13" s="6" t="inlineStr">
        <is>
          <t>Mule Account &amp; Network Graph</t>
        </is>
      </c>
      <c r="C13" s="7" t="inlineStr">
        <is>
          <t>Money mule rings, cyclic transfer graphs &amp; clustered shell accounts</t>
        </is>
      </c>
      <c r="D13" s="7" t="inlineStr">
        <is>
          <t>Financial Crime Intelligence (FinCINT) Unit</t>
        </is>
      </c>
    </row>
    <row r="14">
      <c r="B14" s="4" t="inlineStr">
        <is>
          <t>Regulatory STR &amp; CTR Filing</t>
        </is>
      </c>
      <c r="C14" s="5" t="inlineStr">
        <is>
          <t>Suspicious Transaction (LTKM) &amp; Cash (LTKT) filing to PPATK goAML</t>
        </is>
      </c>
      <c r="D14" s="5" t="inlineStr">
        <is>
          <t>Regulatory Reporting &amp; Legal Compliance</t>
        </is>
      </c>
    </row>
    <row r="15">
      <c r="B15" s="6" t="inlineStr">
        <is>
          <t>Fraud Analyst Queue &amp; Triage</t>
        </is>
      </c>
      <c r="C15" s="7" t="inlineStr">
        <is>
          <t>Level 1 &amp; Level 2 analyst case queues, SLA turnaround &amp; triage decisions</t>
        </is>
      </c>
      <c r="D15" s="7" t="inlineStr">
        <is>
          <t>Fraud Operations Center (FOC) Manager</t>
        </is>
      </c>
    </row>
    <row r="16">
      <c r="B16" s="4" t="inlineStr">
        <is>
          <t>ML Fraud Model Drift &amp; SHAP</t>
        </is>
      </c>
      <c r="C16" s="5" t="inlineStr">
        <is>
          <t>Machine learning scoring models, PSI feature drift &amp; SHAP explainability</t>
        </is>
      </c>
      <c r="D16" s="5" t="inlineStr">
        <is>
          <t>Fraud Data Science &amp; AI Governance Lead</t>
        </is>
      </c>
    </row>
    <row r="17">
      <c r="B17" s="6" t="inlineStr">
        <is>
          <t>Financial Crime Loss Prevention</t>
        </is>
      </c>
      <c r="C17" s="7" t="inlineStr">
        <is>
          <t>Net fraud losses, recovered stolen funds &amp; preventative ROI metrics</t>
        </is>
      </c>
      <c r="D17" s="7" t="inlineStr">
        <is>
          <t>Head of Loss Prevention &amp; FinOps</t>
        </is>
      </c>
    </row>
    <row r="18">
      <c r="B18" s="4" t="inlineStr">
        <is>
          <t>Strategic AML Fraud Scorecard</t>
        </is>
      </c>
      <c r="C18" s="5" t="inlineStr">
        <is>
          <t>Quarterly board metrics vs OJK / Bank Indonesia regulatory targets</t>
        </is>
      </c>
      <c r="D18" s="5" t="inlineStr">
        <is>
          <t>Board Risk Committee &amp; Executive Leadership</t>
        </is>
      </c>
    </row>
  </sheetData>
  <mergeCells count="2">
    <mergeCell ref="B3:D3"/>
    <mergeCell ref="B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J79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2">
      <c r="B2" s="1" t="inlineStr">
        <is>
          <t>FINTECH FRAUD DEFENSE &amp; REGULATORY AML / CTF MISSION CONTROL</t>
        </is>
      </c>
    </row>
    <row r="3">
      <c r="B3" s="2" t="inlineStr">
        <is>
          <t>Unified Executive Mission Control • Real-Time Fraud Shield, PPATK AML Filings, eKYC &amp; Mule Detection</t>
        </is>
      </c>
    </row>
    <row r="5">
      <c r="B5" s="8" t="inlineStr">
        <is>
          <t>FRAUD BLOCKED TODAY</t>
        </is>
      </c>
      <c r="C5" s="49" t="n"/>
      <c r="D5" s="8" t="inlineStr">
        <is>
          <t>REAL-TIME RULES LATENCY</t>
        </is>
      </c>
      <c r="E5" s="49" t="n"/>
      <c r="F5" s="8" t="inlineStr">
        <is>
          <t>HIGH-RISK AML VOLUME</t>
        </is>
      </c>
      <c r="G5" s="49" t="n"/>
      <c r="H5" s="8" t="inlineStr">
        <is>
          <t>REGULATORY STR / CTR</t>
        </is>
      </c>
      <c r="I5" s="49" t="n"/>
    </row>
    <row r="6">
      <c r="B6" s="50">
        <f>'Real-Time Fraud Rules Engine'!G12</f>
        <v/>
      </c>
      <c r="C6" s="49" t="n"/>
      <c r="D6" s="51">
        <f>'Real-Time Fraud Rules Engine'!E12</f>
        <v/>
      </c>
      <c r="E6" s="49" t="n"/>
      <c r="F6" s="50">
        <f>'AML Transaction Monitoring TMS'!E11</f>
        <v/>
      </c>
      <c r="G6" s="49" t="n"/>
      <c r="H6" s="52">
        <f>COUNTA('Regulatory STR &amp; CTR Filing'!B5:B9)</f>
        <v/>
      </c>
      <c r="I6" s="49" t="n"/>
    </row>
    <row r="7">
      <c r="B7" s="13" t="inlineStr">
        <is>
          <t>Prevented Stolen IDR</t>
        </is>
      </c>
      <c r="C7" s="49" t="n"/>
      <c r="D7" s="13" t="inlineStr">
        <is>
          <t>Millisecond Inline SLA</t>
        </is>
      </c>
      <c r="E7" s="49" t="n"/>
      <c r="F7" s="13" t="inlineStr">
        <is>
          <t>Monitored IDR Volume</t>
        </is>
      </c>
      <c r="G7" s="49" t="n"/>
      <c r="H7" s="13" t="inlineStr">
        <is>
          <t>PPATK Filings Lodged</t>
        </is>
      </c>
      <c r="I7" s="49" t="n"/>
    </row>
    <row r="9">
      <c r="B9" s="8" t="inlineStr">
        <is>
          <t>MULE FUNDS FROZEN</t>
        </is>
      </c>
      <c r="C9" s="49" t="n"/>
      <c r="D9" s="8" t="inlineStr">
        <is>
          <t>eKYC BIOMETRIC MATCH</t>
        </is>
      </c>
      <c r="E9" s="49" t="n"/>
      <c r="F9" s="8" t="inlineStr">
        <is>
          <t>CHARGEBACK WIN RATE</t>
        </is>
      </c>
      <c r="G9" s="49" t="n"/>
      <c r="H9" s="8" t="inlineStr">
        <is>
          <t>NET FRAUD LOSS (BPS)</t>
        </is>
      </c>
      <c r="I9" s="49" t="n"/>
    </row>
    <row r="10">
      <c r="B10" s="50">
        <f>'Mule Account &amp; Network Graph'!F9</f>
        <v/>
      </c>
      <c r="C10" s="49" t="n"/>
      <c r="D10" s="53">
        <f>'eKYC &amp; Biometric Identity Trust'!F11</f>
        <v/>
      </c>
      <c r="E10" s="49" t="n"/>
      <c r="F10" s="53">
        <f>'Carding &amp; Chargeback Defense'!I10</f>
        <v/>
      </c>
      <c r="G10" s="49" t="n"/>
      <c r="H10" s="54">
        <f>'Financial Crime Loss Prevention'!G10</f>
        <v/>
      </c>
      <c r="I10" s="49" t="n"/>
    </row>
    <row r="11">
      <c r="B11" s="13" t="inlineStr">
        <is>
          <t>Prevented Outflow IDR</t>
        </is>
      </c>
      <c r="C11" s="49" t="n"/>
      <c r="D11" s="13" t="inlineStr">
        <is>
          <t>Facial Verification %</t>
        </is>
      </c>
      <c r="E11" s="49" t="n"/>
      <c r="F11" s="13" t="inlineStr">
        <is>
          <t>Dispute Win Rate %</t>
        </is>
      </c>
      <c r="G11" s="49" t="n"/>
      <c r="H11" s="13" t="inlineStr">
        <is>
          <t>Basis Points Portfolio</t>
        </is>
      </c>
      <c r="I11" s="49" t="n"/>
    </row>
    <row r="13">
      <c r="B13" s="16" t="inlineStr">
        <is>
          <t>FINANCIAL CRIME BLOCKED LOSSES BY PAYMENT CHANNEL</t>
        </is>
      </c>
      <c r="F13" s="16" t="inlineStr">
        <is>
          <t>ENTERPRISE FRAUD &amp; REGULATORY AML OPERATIONAL WATCHLIST</t>
        </is>
      </c>
    </row>
    <row r="14">
      <c r="B14" s="3" t="inlineStr">
        <is>
          <t>Payment Channel</t>
        </is>
      </c>
      <c r="C14" s="3" t="inlineStr">
        <is>
          <t>Blocked Fraud (Bn IDR)</t>
        </is>
      </c>
      <c r="D14" s="3" t="inlineStr">
        <is>
          <t>Loss Share %</t>
        </is>
      </c>
      <c r="F14" s="3" t="inlineStr">
        <is>
          <t>Financial Crime Subsystem</t>
        </is>
      </c>
      <c r="G14" s="3" t="inlineStr">
        <is>
          <t>Current Operating Metric</t>
        </is>
      </c>
      <c r="H14" s="3" t="inlineStr">
        <is>
          <t>Regulatory / Risk SLA</t>
        </is>
      </c>
      <c r="I14" s="3" t="inlineStr">
        <is>
          <t>Defense Status</t>
        </is>
      </c>
    </row>
    <row r="15">
      <c r="B15" s="6" t="inlineStr">
        <is>
          <t>Credit Card Online</t>
        </is>
      </c>
      <c r="C15" s="17" t="n">
        <v>24.15</v>
      </c>
      <c r="D15" s="55">
        <f>C15/C20</f>
        <v/>
      </c>
      <c r="F15" s="6" t="inlineStr">
        <is>
          <t>Real-Time Fraud Rules Engine</t>
        </is>
      </c>
      <c r="G15" s="19">
        <f>'Real-Time Fraud Rules Engine'!G12</f>
        <v/>
      </c>
      <c r="H15" s="19" t="inlineStr">
        <is>
          <t>Latency &lt; 20 ms</t>
        </is>
      </c>
      <c r="I15" s="20">
        <f>'Real-Time Fraud Rules Engine'!J5</f>
        <v/>
      </c>
    </row>
    <row r="16">
      <c r="B16" s="4" t="inlineStr">
        <is>
          <t>Virtual Account Transfers</t>
        </is>
      </c>
      <c r="C16" s="21" t="n">
        <v>38.12</v>
      </c>
      <c r="D16" s="56">
        <f>C16/C20</f>
        <v/>
      </c>
      <c r="F16" s="4" t="inlineStr">
        <is>
          <t>AML Transaction Monitoring TMS</t>
        </is>
      </c>
      <c r="G16" s="23">
        <f>'AML Transaction Monitoring TMS'!E11</f>
        <v/>
      </c>
      <c r="H16" s="23" t="inlineStr">
        <is>
          <t>PPATK Red Flag Alert</t>
        </is>
      </c>
      <c r="I16" s="24">
        <f>'AML Transaction Monitoring TMS'!J5</f>
        <v/>
      </c>
    </row>
    <row r="17">
      <c r="B17" s="6" t="inlineStr">
        <is>
          <t>PayLater Consumer Credit</t>
        </is>
      </c>
      <c r="C17" s="17" t="n">
        <v>18.45</v>
      </c>
      <c r="D17" s="55">
        <f>C17/C20</f>
        <v/>
      </c>
      <c r="F17" s="6" t="inlineStr">
        <is>
          <t>PEP &amp; Sanctions Screening</t>
        </is>
      </c>
      <c r="G17" s="19">
        <f>COUNTA('Sanction &amp; PEP Screening Watch'!B5:B9) &amp; ' Hits'</f>
        <v/>
      </c>
      <c r="H17" s="19" t="inlineStr">
        <is>
          <t>100% SDN Match Block</t>
        </is>
      </c>
      <c r="I17" s="20">
        <f>'Sanction &amp; PEP Screening Watch'!J5</f>
        <v/>
      </c>
    </row>
    <row r="18">
      <c r="B18" s="4" t="inlineStr">
        <is>
          <t>E-Wallet &amp; P2P</t>
        </is>
      </c>
      <c r="C18" s="21" t="n">
        <v>14.08</v>
      </c>
      <c r="D18" s="56">
        <f>C18/C20</f>
        <v/>
      </c>
      <c r="F18" s="4" t="inlineStr">
        <is>
          <t>Carding &amp; Chargeback Defense</t>
        </is>
      </c>
      <c r="G18" s="23">
        <f>'Carding &amp; Chargeback Defense'!E10</f>
        <v/>
      </c>
      <c r="H18" s="23" t="inlineStr">
        <is>
          <t>Dispute Win &gt; 85%</t>
        </is>
      </c>
      <c r="I18" s="24">
        <f>'Carding &amp; Chargeback Defense'!J5</f>
        <v/>
      </c>
    </row>
    <row r="19">
      <c r="B19" s="6" t="inlineStr">
        <is>
          <t>QRIS Dynamic Payment</t>
        </is>
      </c>
      <c r="C19" s="17" t="n">
        <v>11.05</v>
      </c>
      <c r="D19" s="55">
        <f>C19/C20</f>
        <v/>
      </c>
      <c r="F19" s="6" t="inlineStr">
        <is>
          <t>Account Takeover (ATO) Shield</t>
        </is>
      </c>
      <c r="G19" s="19">
        <f>COUNTA('Account Takeover ATO Prevention'!B5:B9) &amp; ' Attacks'</f>
        <v/>
      </c>
      <c r="H19" s="19" t="inlineStr">
        <is>
          <t>Zero Account Drains</t>
        </is>
      </c>
      <c r="I19" s="20">
        <f>'Account Takeover ATO Prevention'!J5</f>
        <v/>
      </c>
    </row>
    <row r="20">
      <c r="B20" s="25" t="inlineStr">
        <is>
          <t>TOTAL BLOCKED FRAUD</t>
        </is>
      </c>
      <c r="C20" s="26">
        <f>SUM(C15:C19)</f>
        <v/>
      </c>
      <c r="D20" s="57">
        <f>SUM(D15:D19)</f>
        <v/>
      </c>
      <c r="F20" s="4" t="inlineStr">
        <is>
          <t>eKYC &amp; Passive Liveness</t>
        </is>
      </c>
      <c r="G20" s="23">
        <f>'eKYC &amp; Biometric Identity Trust'!G11</f>
        <v/>
      </c>
      <c r="H20" s="23" t="inlineStr">
        <is>
          <t>Deepfake Rejection 100%</t>
        </is>
      </c>
      <c r="I20" s="24">
        <f>'eKYC &amp; Biometric Identity Trust'!J5</f>
        <v/>
      </c>
    </row>
    <row r="21">
      <c r="F21" s="6" t="inlineStr">
        <is>
          <t>Money Mule Network Freeze</t>
        </is>
      </c>
      <c r="G21" s="19">
        <f>'Mule Account &amp; Network Graph'!F9</f>
        <v/>
      </c>
      <c r="H21" s="19" t="inlineStr">
        <is>
          <t>Bareskrim Referral</t>
        </is>
      </c>
      <c r="I21" s="20">
        <f>'Mule Account &amp; Network Graph'!J5</f>
        <v/>
      </c>
    </row>
    <row r="22">
      <c r="F22" s="4" t="inlineStr">
        <is>
          <t>PPATK Regulatory STR/CTR</t>
        </is>
      </c>
      <c r="G22" s="23">
        <f>'Regulatory STR &amp; CTR Filing'!E10</f>
        <v/>
      </c>
      <c r="H22" s="23" t="inlineStr">
        <is>
          <t>Within 3 Days Statutory</t>
        </is>
      </c>
      <c r="I22" s="24">
        <f>'Regulatory STR &amp; CTR Filing'!J5</f>
        <v/>
      </c>
    </row>
    <row r="23">
      <c r="F23" s="6" t="inlineStr">
        <is>
          <t>Fraud Operations Triage Queue</t>
        </is>
      </c>
      <c r="G23" s="19">
        <f>'Fraud Analyst Queue &amp; Triage'!G10 &amp; ' min'</f>
        <v/>
      </c>
      <c r="H23" s="19" t="inlineStr">
        <is>
          <t>Triage SLA &lt; 10 min</t>
        </is>
      </c>
      <c r="I23" s="20">
        <f>'Fraud Analyst Queue &amp; Triage'!J5</f>
        <v/>
      </c>
    </row>
    <row r="24">
      <c r="F24" s="4" t="inlineStr">
        <is>
          <t>ML Fraud Model Governance</t>
        </is>
      </c>
      <c r="G24" s="23">
        <f>'ML Fraud Model Drift &amp; SHAP'!E10 &amp; ' AUC'</f>
        <v/>
      </c>
      <c r="H24" s="23" t="inlineStr">
        <is>
          <t>PSI Drift &lt; 0.10</t>
        </is>
      </c>
      <c r="I24" s="24">
        <f>'ML Fraud Model Drift &amp; SHAP'!J5</f>
        <v/>
      </c>
    </row>
    <row r="48">
      <c r="B48" s="58" t="inlineStr">
        <is>
          <t>Monthly Fraud Interception Rate &amp; Low False Positive Score (%)</t>
        </is>
      </c>
      <c r="G48" s="58" t="inlineStr">
        <is>
          <t>FinTech Fraud Defense &amp; AML Compliance Index</t>
        </is>
      </c>
    </row>
    <row r="49">
      <c r="B49" s="59" t="inlineStr">
        <is>
          <t>Month</t>
        </is>
      </c>
      <c r="C49" s="59" t="inlineStr">
        <is>
          <t>Target Interception %</t>
        </is>
      </c>
      <c r="D49" s="59" t="inlineStr">
        <is>
          <t>Actual Intercepted %</t>
        </is>
      </c>
      <c r="E49" s="59" t="inlineStr">
        <is>
          <t>Low False Positive Accuracy %</t>
        </is>
      </c>
      <c r="G49" s="59" t="inlineStr">
        <is>
          <t>Operational Capability Pillar</t>
        </is>
      </c>
      <c r="H49" s="59" t="inlineStr">
        <is>
          <t>Benchmark</t>
        </is>
      </c>
      <c r="I49" s="59" t="inlineStr">
        <is>
          <t>Current Attainment</t>
        </is>
      </c>
    </row>
    <row r="50">
      <c r="B50" s="60" t="inlineStr">
        <is>
          <t>May</t>
        </is>
      </c>
      <c r="C50" s="61" t="n">
        <v>95</v>
      </c>
      <c r="D50" s="61" t="n">
        <v>96.2</v>
      </c>
      <c r="E50" s="61" t="n">
        <v>98.5</v>
      </c>
      <c r="G50" s="62" t="inlineStr">
        <is>
          <t>Real-Time Rule Engine (&lt;50ms)</t>
        </is>
      </c>
      <c r="H50" s="63" t="n">
        <v>4.5</v>
      </c>
      <c r="I50" s="63" t="n">
        <v>4.9</v>
      </c>
    </row>
    <row r="51">
      <c r="B51" s="60" t="inlineStr">
        <is>
          <t>Jun</t>
        </is>
      </c>
      <c r="C51" s="61" t="n">
        <v>96</v>
      </c>
      <c r="D51" s="61" t="n">
        <v>97</v>
      </c>
      <c r="E51" s="61" t="n">
        <v>98.90000000000001</v>
      </c>
      <c r="G51" s="62" t="inlineStr">
        <is>
          <t>Graph Analytics Syndicate</t>
        </is>
      </c>
      <c r="H51" s="63" t="n">
        <v>4.2</v>
      </c>
      <c r="I51" s="63" t="n">
        <v>4.8</v>
      </c>
    </row>
    <row r="52">
      <c r="B52" s="60" t="inlineStr">
        <is>
          <t>Jul</t>
        </is>
      </c>
      <c r="C52" s="61" t="n">
        <v>97</v>
      </c>
      <c r="D52" s="61" t="n">
        <v>98.09999999999999</v>
      </c>
      <c r="E52" s="61" t="n">
        <v>99.2</v>
      </c>
      <c r="G52" s="62" t="inlineStr">
        <is>
          <t>Biometric E-KYC Facial Check</t>
        </is>
      </c>
      <c r="H52" s="63" t="n">
        <v>4.2</v>
      </c>
      <c r="I52" s="63" t="n">
        <v>4.7</v>
      </c>
    </row>
    <row r="53">
      <c r="B53" s="60" t="inlineStr">
        <is>
          <t>Aug</t>
        </is>
      </c>
      <c r="C53" s="61" t="n">
        <v>97</v>
      </c>
      <c r="D53" s="61" t="n">
        <v>97.8</v>
      </c>
      <c r="E53" s="61" t="n">
        <v>99</v>
      </c>
      <c r="G53" s="62" t="inlineStr">
        <is>
          <t>AML PEP &amp; Sanctions Screening</t>
        </is>
      </c>
      <c r="H53" s="63" t="n">
        <v>4.5</v>
      </c>
      <c r="I53" s="63" t="n">
        <v>4.9</v>
      </c>
    </row>
    <row r="54">
      <c r="B54" s="60" t="inlineStr">
        <is>
          <t>Sep</t>
        </is>
      </c>
      <c r="C54" s="61" t="n">
        <v>98</v>
      </c>
      <c r="D54" s="61" t="n">
        <v>98.90000000000001</v>
      </c>
      <c r="E54" s="61" t="n">
        <v>99.5</v>
      </c>
      <c r="G54" s="62" t="inlineStr">
        <is>
          <t>Mule Account Detection</t>
        </is>
      </c>
      <c r="H54" s="63" t="n">
        <v>4</v>
      </c>
      <c r="I54" s="63" t="n">
        <v>4.6</v>
      </c>
    </row>
    <row r="55">
      <c r="B55" s="60" t="inlineStr">
        <is>
          <t>Oct</t>
        </is>
      </c>
      <c r="C55" s="61" t="n">
        <v>99</v>
      </c>
      <c r="D55" s="61" t="n">
        <v>99.59999999999999</v>
      </c>
      <c r="E55" s="61" t="n">
        <v>99.90000000000001</v>
      </c>
      <c r="G55" s="62" t="inlineStr">
        <is>
          <t>Regulatory PPATK Reporting</t>
        </is>
      </c>
      <c r="H55" s="63" t="n">
        <v>4.2</v>
      </c>
      <c r="I55" s="63" t="n">
        <v>4.8</v>
      </c>
    </row>
    <row r="72">
      <c r="B72" s="58" t="inlineStr">
        <is>
          <t>Gross Fraud Interception &amp; Net Exposure Waterfall Bridge (Billion IDR)</t>
        </is>
      </c>
      <c r="G72" s="58" t="inlineStr">
        <is>
          <t>Monthly Transaction Volume vs Block Rate SLA (%)</t>
        </is>
      </c>
    </row>
    <row r="73">
      <c r="B73" s="59" t="inlineStr">
        <is>
          <t>Stage / Component</t>
        </is>
      </c>
      <c r="C73" s="59" t="inlineStr">
        <is>
          <t>Base Level</t>
        </is>
      </c>
      <c r="D73" s="59" t="inlineStr">
        <is>
          <t>Variance Delta</t>
        </is>
      </c>
      <c r="E73" s="59" t="inlineStr">
        <is>
          <t>Cumulative Bridge</t>
        </is>
      </c>
      <c r="G73" s="59" t="inlineStr">
        <is>
          <t>Month</t>
        </is>
      </c>
      <c r="H73" s="59" t="inlineStr">
        <is>
          <t>Tx Volume (Millions)</t>
        </is>
      </c>
      <c r="I73" s="59" t="inlineStr">
        <is>
          <t>Block SLA %</t>
        </is>
      </c>
      <c r="J73" s="59" t="inlineStr">
        <is>
          <t>Target SLA %</t>
        </is>
      </c>
    </row>
    <row r="74">
      <c r="B74" s="62" t="inlineStr">
        <is>
          <t>Gross Attempted Fraud</t>
        </is>
      </c>
      <c r="C74" s="73" t="n">
        <v>0</v>
      </c>
      <c r="D74" s="74" t="n">
        <v>142.5</v>
      </c>
      <c r="E74" s="74" t="n">
        <v>142.5</v>
      </c>
      <c r="G74" s="62" t="inlineStr">
        <is>
          <t>May</t>
        </is>
      </c>
      <c r="H74" s="74" t="n">
        <v>14.2</v>
      </c>
      <c r="I74" s="74" t="n">
        <v>99.09999999999999</v>
      </c>
      <c r="J74" s="74" t="n">
        <v>98.5</v>
      </c>
    </row>
    <row r="75">
      <c r="B75" s="62" t="inlineStr">
        <is>
          <t>AI Rule Deflection</t>
        </is>
      </c>
      <c r="C75" s="74" t="n">
        <v>142.5</v>
      </c>
      <c r="D75" s="74" t="n">
        <v>-68.40000000000001</v>
      </c>
      <c r="E75" s="74" t="n">
        <v>74.09999999999999</v>
      </c>
      <c r="G75" s="62" t="inlineStr">
        <is>
          <t>Jun</t>
        </is>
      </c>
      <c r="H75" s="74" t="n">
        <v>15.8</v>
      </c>
      <c r="I75" s="74" t="n">
        <v>99.3</v>
      </c>
      <c r="J75" s="74" t="n">
        <v>98.5</v>
      </c>
    </row>
    <row r="76">
      <c r="B76" s="62" t="inlineStr">
        <is>
          <t>Biometric AML Block</t>
        </is>
      </c>
      <c r="C76" s="74" t="n">
        <v>74.09999999999999</v>
      </c>
      <c r="D76" s="74" t="n">
        <v>-42.8</v>
      </c>
      <c r="E76" s="74" t="n">
        <v>31.3</v>
      </c>
      <c r="G76" s="62" t="inlineStr">
        <is>
          <t>Jul</t>
        </is>
      </c>
      <c r="H76" s="74" t="n">
        <v>17.4</v>
      </c>
      <c r="I76" s="74" t="n">
        <v>99.5</v>
      </c>
      <c r="J76" s="74" t="n">
        <v>98.8</v>
      </c>
    </row>
    <row r="77">
      <c r="B77" s="62" t="inlineStr">
        <is>
          <t>Manual Hold Review</t>
        </is>
      </c>
      <c r="C77" s="74" t="n">
        <v>31.3</v>
      </c>
      <c r="D77" s="74" t="n">
        <v>-18.6</v>
      </c>
      <c r="E77" s="74" t="n">
        <v>12.7</v>
      </c>
      <c r="G77" s="62" t="inlineStr">
        <is>
          <t>Aug</t>
        </is>
      </c>
      <c r="H77" s="74" t="n">
        <v>16.9</v>
      </c>
      <c r="I77" s="74" t="n">
        <v>99.2</v>
      </c>
      <c r="J77" s="74" t="n">
        <v>98.8</v>
      </c>
    </row>
    <row r="78">
      <c r="B78" s="62" t="inlineStr">
        <is>
          <t>Chargeback Recovery</t>
        </is>
      </c>
      <c r="C78" s="74" t="n">
        <v>12.7</v>
      </c>
      <c r="D78" s="74" t="n">
        <v>-4.2</v>
      </c>
      <c r="E78" s="74" t="n">
        <v>8.5</v>
      </c>
      <c r="G78" s="62" t="inlineStr">
        <is>
          <t>Sep</t>
        </is>
      </c>
      <c r="H78" s="74" t="n">
        <v>18.5</v>
      </c>
      <c r="I78" s="74" t="n">
        <v>99.59999999999999</v>
      </c>
      <c r="J78" s="74" t="n">
        <v>99</v>
      </c>
    </row>
    <row r="79">
      <c r="B79" s="62" t="inlineStr">
        <is>
          <t>Net Loss Exposure</t>
        </is>
      </c>
      <c r="C79" s="73" t="n">
        <v>0</v>
      </c>
      <c r="D79" s="74" t="n">
        <v>8.5</v>
      </c>
      <c r="E79" s="74" t="n">
        <v>8.5</v>
      </c>
      <c r="G79" s="62" t="inlineStr">
        <is>
          <t>Oct</t>
        </is>
      </c>
      <c r="H79" s="74" t="n">
        <v>20.1</v>
      </c>
      <c r="I79" s="74" t="n">
        <v>99.8</v>
      </c>
      <c r="J79" s="74" t="n">
        <v>99</v>
      </c>
    </row>
  </sheetData>
  <mergeCells count="28">
    <mergeCell ref="F11:G11"/>
    <mergeCell ref="D10:E10"/>
    <mergeCell ref="B7:C7"/>
    <mergeCell ref="F10:G10"/>
    <mergeCell ref="H10:I10"/>
    <mergeCell ref="F6:G6"/>
    <mergeCell ref="H9:I9"/>
    <mergeCell ref="F7:G7"/>
    <mergeCell ref="D6:E6"/>
    <mergeCell ref="H6:I6"/>
    <mergeCell ref="B11:C11"/>
    <mergeCell ref="D11:E11"/>
    <mergeCell ref="F5:G5"/>
    <mergeCell ref="H11:I11"/>
    <mergeCell ref="D7:E7"/>
    <mergeCell ref="H7:I7"/>
    <mergeCell ref="B10:C10"/>
    <mergeCell ref="B9:C9"/>
    <mergeCell ref="D9:E9"/>
    <mergeCell ref="F13:J13"/>
    <mergeCell ref="F9:G9"/>
    <mergeCell ref="B6:C6"/>
    <mergeCell ref="B3:J3"/>
    <mergeCell ref="B5:C5"/>
    <mergeCell ref="B13:E13"/>
    <mergeCell ref="D5:E5"/>
    <mergeCell ref="H5:I5"/>
    <mergeCell ref="B2:J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J12"/>
  <sheetViews>
    <sheetView showGridLines="1" workbookViewId="0">
      <selection activeCell="A1" sqref="A1"/>
    </sheetView>
  </sheetViews>
  <sheetFormatPr baseColWidth="8" defaultRowHeight="15"/>
  <cols>
    <col width="62" customWidth="1" min="2" max="2"/>
    <col width="44" customWidth="1" min="3" max="3"/>
    <col width="25" customWidth="1" min="4" max="4"/>
    <col width="23" customWidth="1" min="5" max="5"/>
    <col width="22" customWidth="1" min="6" max="6"/>
    <col width="23" customWidth="1" min="7" max="7"/>
    <col width="19" customWidth="1" min="8" max="8"/>
    <col width="21" customWidth="1" min="9" max="9"/>
    <col width="18" customWidth="1" min="10" max="10"/>
  </cols>
  <sheetData>
    <row r="2">
      <c r="B2" s="1" t="inlineStr">
        <is>
          <t>REAL-TIME FRAUD DETECTION RULES ENGINE &amp; TRANSACTION FILTER</t>
        </is>
      </c>
    </row>
    <row r="4">
      <c r="B4" s="3" t="inlineStr">
        <is>
          <t>Rule ID</t>
        </is>
      </c>
      <c r="C4" s="3" t="inlineStr">
        <is>
          <t>Rule Name &amp; Logic</t>
        </is>
      </c>
      <c r="D4" s="3" t="inlineStr">
        <is>
          <t>Target Payment Channel</t>
        </is>
      </c>
      <c r="E4" s="3" t="inlineStr">
        <is>
          <t>Evaluation Time (ms)</t>
        </is>
      </c>
      <c r="F4" s="3" t="inlineStr">
        <is>
          <t>Daily Trigger Count</t>
        </is>
      </c>
      <c r="G4" s="3" t="inlineStr">
        <is>
          <t>Blocked Amount (IDR)</t>
        </is>
      </c>
      <c r="H4" s="3" t="inlineStr">
        <is>
          <t>False Positive %</t>
        </is>
      </c>
      <c r="I4" s="3" t="inlineStr">
        <is>
          <t>Action Executed</t>
        </is>
      </c>
      <c r="J4" s="3" t="inlineStr">
        <is>
          <t>Rule Status</t>
        </is>
      </c>
    </row>
    <row r="5">
      <c r="B5" s="19" t="inlineStr">
        <is>
          <t>RUL-FRD-01</t>
        </is>
      </c>
      <c r="C5" s="7" t="inlineStr">
        <is>
          <t>Velocity &gt; 5 Trx in 60s from Same IP</t>
        </is>
      </c>
      <c r="D5" s="19" t="inlineStr">
        <is>
          <t>Virtual Account / QRIS</t>
        </is>
      </c>
      <c r="E5" s="64" t="n">
        <v>8.199999999999999</v>
      </c>
      <c r="F5" s="29" t="n">
        <v>4520</v>
      </c>
      <c r="G5" s="29" t="n">
        <v>2450000000</v>
      </c>
      <c r="H5" s="30" t="n">
        <v>0.012</v>
      </c>
      <c r="I5" s="19" t="inlineStr">
        <is>
          <t>AUTO_BLOCK</t>
        </is>
      </c>
      <c r="J5" s="20" t="inlineStr">
        <is>
          <t>ACTIVE_ENFORCED</t>
        </is>
      </c>
    </row>
    <row r="6">
      <c r="B6" s="23" t="inlineStr">
        <is>
          <t>RUL-FRD-02</t>
        </is>
      </c>
      <c r="C6" s="5" t="inlineStr">
        <is>
          <t>New Device Login + Immediate Max Transfer</t>
        </is>
      </c>
      <c r="D6" s="23" t="inlineStr">
        <is>
          <t>Mobile Banking App</t>
        </is>
      </c>
      <c r="E6" s="65" t="n">
        <v>12.5</v>
      </c>
      <c r="F6" s="32" t="n">
        <v>890</v>
      </c>
      <c r="G6" s="32" t="n">
        <v>8900000000</v>
      </c>
      <c r="H6" s="33" t="n">
        <v>0.008</v>
      </c>
      <c r="I6" s="23" t="inlineStr">
        <is>
          <t>STEP_UP_BIOMETRIC</t>
        </is>
      </c>
      <c r="J6" s="24" t="inlineStr">
        <is>
          <t>ACTIVE_ENFORCED</t>
        </is>
      </c>
    </row>
    <row r="7">
      <c r="B7" s="19" t="inlineStr">
        <is>
          <t>RUL-FRD-03</t>
        </is>
      </c>
      <c r="C7" s="7" t="inlineStr">
        <is>
          <t>Cross-Border High-Risk GEO IP Proxy</t>
        </is>
      </c>
      <c r="D7" s="19" t="inlineStr">
        <is>
          <t>Credit Card Checkout</t>
        </is>
      </c>
      <c r="E7" s="64" t="n">
        <v>15</v>
      </c>
      <c r="F7" s="29" t="n">
        <v>1850</v>
      </c>
      <c r="G7" s="29" t="n">
        <v>4100000000</v>
      </c>
      <c r="H7" s="30" t="n">
        <v>0.021</v>
      </c>
      <c r="I7" s="19" t="inlineStr">
        <is>
          <t>AUTO_REJECT</t>
        </is>
      </c>
      <c r="J7" s="20" t="inlineStr">
        <is>
          <t>ACTIVE_ENFORCED</t>
        </is>
      </c>
    </row>
    <row r="8">
      <c r="B8" s="23" t="inlineStr">
        <is>
          <t>RUL-FRD-04</t>
        </is>
      </c>
      <c r="C8" s="5" t="inlineStr">
        <is>
          <t>Dormant Account Wakes Up + Rapid Drain</t>
        </is>
      </c>
      <c r="D8" s="23" t="inlineStr">
        <is>
          <t>P2P E-Wallet Transfer</t>
        </is>
      </c>
      <c r="E8" s="65" t="n">
        <v>9.800000000000001</v>
      </c>
      <c r="F8" s="32" t="n">
        <v>620</v>
      </c>
      <c r="G8" s="32" t="n">
        <v>3100000000</v>
      </c>
      <c r="H8" s="33" t="n">
        <v>0.015</v>
      </c>
      <c r="I8" s="23" t="inlineStr">
        <is>
          <t>FREEZE_AND_ALERT</t>
        </is>
      </c>
      <c r="J8" s="24" t="inlineStr">
        <is>
          <t>ACTIVE_ENFORCED</t>
        </is>
      </c>
    </row>
    <row r="9">
      <c r="B9" s="19" t="inlineStr">
        <is>
          <t>RUL-FRD-05</t>
        </is>
      </c>
      <c r="C9" s="7" t="inlineStr">
        <is>
          <t>Carding Test: Incremental Micro-Auths</t>
        </is>
      </c>
      <c r="D9" s="19" t="inlineStr">
        <is>
          <t>Online Payment Gateway</t>
        </is>
      </c>
      <c r="E9" s="64" t="n">
        <v>6.4</v>
      </c>
      <c r="F9" s="29" t="n">
        <v>8400</v>
      </c>
      <c r="G9" s="29" t="n">
        <v>420000000</v>
      </c>
      <c r="H9" s="30" t="n">
        <v>0.004</v>
      </c>
      <c r="I9" s="19" t="inlineStr">
        <is>
          <t>CAPTCHA_RATE_LIMIT</t>
        </is>
      </c>
      <c r="J9" s="20" t="inlineStr">
        <is>
          <t>ACTIVE_ENFORCED</t>
        </is>
      </c>
    </row>
    <row r="10">
      <c r="B10" s="23" t="inlineStr">
        <is>
          <t>RUL-FRD-06</t>
        </is>
      </c>
      <c r="C10" s="5" t="inlineStr">
        <is>
          <t>Multiple Accounts Sharing Same IMEI</t>
        </is>
      </c>
      <c r="D10" s="23" t="inlineStr">
        <is>
          <t>Consumer PayLater API</t>
        </is>
      </c>
      <c r="E10" s="65" t="n">
        <v>18.2</v>
      </c>
      <c r="F10" s="32" t="n">
        <v>1120</v>
      </c>
      <c r="G10" s="32" t="n">
        <v>6700000000</v>
      </c>
      <c r="H10" s="33" t="n">
        <v>0.018</v>
      </c>
      <c r="I10" s="23" t="inlineStr">
        <is>
          <t>HOLD_MANUAL_REVIEW</t>
        </is>
      </c>
      <c r="J10" s="24" t="inlineStr">
        <is>
          <t>ACTIVE_ENFORCED</t>
        </is>
      </c>
    </row>
    <row r="11">
      <c r="B11" s="19" t="inlineStr">
        <is>
          <t>RUL-FRD-07</t>
        </is>
      </c>
      <c r="C11" s="7" t="inlineStr">
        <is>
          <t>Crypto Exchange Immediate Outflow</t>
        </is>
      </c>
      <c r="D11" s="19" t="inlineStr">
        <is>
          <t>BI-FAST Bank Transfer</t>
        </is>
      </c>
      <c r="E11" s="64" t="n">
        <v>11</v>
      </c>
      <c r="F11" s="29" t="n">
        <v>450</v>
      </c>
      <c r="G11" s="29" t="n">
        <v>5200000000</v>
      </c>
      <c r="H11" s="30" t="n">
        <v>0.025</v>
      </c>
      <c r="I11" s="19" t="inlineStr">
        <is>
          <t>STEP_UP_OTP</t>
        </is>
      </c>
      <c r="J11" s="20" t="inlineStr">
        <is>
          <t>ACTIVE_ENFORCED</t>
        </is>
      </c>
    </row>
    <row r="12">
      <c r="B12" s="25" t="inlineStr">
        <is>
          <t>TOTAL FRAUD ENGINE SHIELD</t>
        </is>
      </c>
      <c r="C12" s="66" t="n"/>
      <c r="D12" s="67" t="n"/>
      <c r="E12" s="68">
        <f>AVERAGE(E5:E11)</f>
        <v/>
      </c>
      <c r="F12" s="36">
        <f>SUM(F5:F11)</f>
        <v/>
      </c>
      <c r="G12" s="36">
        <f>SUM(G5:G11)</f>
        <v/>
      </c>
      <c r="H12" s="37">
        <f>AVERAGE(H5:H11)</f>
        <v/>
      </c>
      <c r="I12" s="34" t="n"/>
      <c r="J12" s="34" t="n"/>
    </row>
  </sheetData>
  <mergeCells count="2">
    <mergeCell ref="B12:D12"/>
    <mergeCell ref="B2:J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J11"/>
  <sheetViews>
    <sheetView showGridLines="1" workbookViewId="0">
      <selection activeCell="A1" sqref="A1"/>
    </sheetView>
  </sheetViews>
  <sheetFormatPr baseColWidth="8" defaultRowHeight="15"/>
  <cols>
    <col width="66" customWidth="1" min="2" max="2"/>
    <col width="26" customWidth="1" min="3" max="3"/>
    <col width="46" customWidth="1" min="4" max="4"/>
    <col width="26" customWidth="1" min="5" max="5"/>
    <col width="34" customWidth="1" min="6" max="6"/>
    <col width="21" customWidth="1" min="7" max="7"/>
    <col width="25" customWidth="1" min="8" max="8"/>
    <col width="28" customWidth="1" min="9" max="9"/>
    <col width="22" customWidth="1" min="10" max="10"/>
  </cols>
  <sheetData>
    <row r="2">
      <c r="B2" s="1" t="inlineStr">
        <is>
          <t>ANTI-MONEY LAUNDERING (AML) TRANSACTION MONITORING SYSTEM (TMS)</t>
        </is>
      </c>
    </row>
    <row r="4">
      <c r="B4" s="3" t="inlineStr">
        <is>
          <t>Alert ID</t>
        </is>
      </c>
      <c r="C4" s="3" t="inlineStr">
        <is>
          <t>Customer Account Number</t>
        </is>
      </c>
      <c r="D4" s="3" t="inlineStr">
        <is>
          <t>AML Typology / Scenario</t>
        </is>
      </c>
      <c r="E4" s="3" t="inlineStr">
        <is>
          <t>Aggregated Volume (IDR)</t>
        </is>
      </c>
      <c r="F4" s="3" t="inlineStr">
        <is>
          <t>Regulatory Threshold</t>
        </is>
      </c>
      <c r="G4" s="3" t="inlineStr">
        <is>
          <t>Risk Score (0-100)</t>
        </is>
      </c>
      <c r="H4" s="3" t="inlineStr">
        <is>
          <t>Investigation Priority</t>
        </is>
      </c>
      <c r="I4" s="3" t="inlineStr">
        <is>
          <t>Case Assignment</t>
        </is>
      </c>
      <c r="J4" s="3" t="inlineStr">
        <is>
          <t>TMS Alert Status</t>
        </is>
      </c>
    </row>
    <row r="5">
      <c r="B5" s="19" t="inlineStr">
        <is>
          <t>AML-2026-101</t>
        </is>
      </c>
      <c r="C5" s="19" t="inlineStr">
        <is>
          <t>ACC-7782-99120</t>
        </is>
      </c>
      <c r="D5" s="7" t="inlineStr">
        <is>
          <t>Structuring / Smurfing (9x IDR 95M in 48h)</t>
        </is>
      </c>
      <c r="E5" s="29" t="n">
        <v>855000000</v>
      </c>
      <c r="F5" s="7" t="inlineStr">
        <is>
          <t>PPATK &gt; IDR 500M Cash/Aggr</t>
        </is>
      </c>
      <c r="G5" s="19" t="n">
        <v>94</v>
      </c>
      <c r="H5" s="38" t="inlineStr">
        <is>
          <t>CRITICAL</t>
        </is>
      </c>
      <c r="I5" s="7" t="inlineStr">
        <is>
          <t>Senior AML Investigator A</t>
        </is>
      </c>
      <c r="J5" s="20" t="inlineStr">
        <is>
          <t>STR_ESCALATED</t>
        </is>
      </c>
    </row>
    <row r="6">
      <c r="B6" s="23" t="inlineStr">
        <is>
          <t>AML-2026-102</t>
        </is>
      </c>
      <c r="C6" s="23" t="inlineStr">
        <is>
          <t>ACC-1102-44182</t>
        </is>
      </c>
      <c r="D6" s="5" t="inlineStr">
        <is>
          <t>Rapid Movement of Funds (Pass-Through Mule)</t>
        </is>
      </c>
      <c r="E6" s="32" t="n">
        <v>1420000000</v>
      </c>
      <c r="F6" s="5" t="inlineStr">
        <is>
          <t>High In-Out Velocity 99%</t>
        </is>
      </c>
      <c r="G6" s="23" t="n">
        <v>88</v>
      </c>
      <c r="H6" s="39" t="inlineStr">
        <is>
          <t>HIGH</t>
        </is>
      </c>
      <c r="I6" s="5" t="inlineStr">
        <is>
          <t>AML Specialist B</t>
        </is>
      </c>
      <c r="J6" s="39" t="inlineStr">
        <is>
          <t>UNDER_INVESTIGATION</t>
        </is>
      </c>
    </row>
    <row r="7">
      <c r="B7" s="19" t="inlineStr">
        <is>
          <t>AML-2026-103</t>
        </is>
      </c>
      <c r="C7" s="19" t="inlineStr">
        <is>
          <t>ACC-5521-88901</t>
        </is>
      </c>
      <c r="D7" s="7" t="inlineStr">
        <is>
          <t>Sudden High Value Inflow vs Profile</t>
        </is>
      </c>
      <c r="E7" s="29" t="n">
        <v>650000000</v>
      </c>
      <c r="F7" s="7" t="inlineStr">
        <is>
          <t>Customer KYC Monthly Income 10x</t>
        </is>
      </c>
      <c r="G7" s="19" t="n">
        <v>78</v>
      </c>
      <c r="H7" s="20" t="inlineStr">
        <is>
          <t>MEDIUM</t>
        </is>
      </c>
      <c r="I7" s="7" t="inlineStr">
        <is>
          <t>AML Analyst C</t>
        </is>
      </c>
      <c r="J7" s="40" t="inlineStr">
        <is>
          <t>ENHANCED_CDD</t>
        </is>
      </c>
    </row>
    <row r="8">
      <c r="B8" s="23" t="inlineStr">
        <is>
          <t>AML-2026-104</t>
        </is>
      </c>
      <c r="C8" s="23" t="inlineStr">
        <is>
          <t>ACC-9921-33120</t>
        </is>
      </c>
      <c r="D8" s="5" t="inlineStr">
        <is>
          <t>Circular Fund Flow (A -&gt; B -&gt; C -&gt; A)</t>
        </is>
      </c>
      <c r="E8" s="32" t="n">
        <v>2100000000</v>
      </c>
      <c r="F8" s="5" t="inlineStr">
        <is>
          <t>Network Loop Typology</t>
        </is>
      </c>
      <c r="G8" s="23" t="n">
        <v>92</v>
      </c>
      <c r="H8" s="41" t="inlineStr">
        <is>
          <t>CRITICAL</t>
        </is>
      </c>
      <c r="I8" s="5" t="inlineStr">
        <is>
          <t>FinCINT Team Lead</t>
        </is>
      </c>
      <c r="J8" s="24" t="inlineStr">
        <is>
          <t>STR_ESCALATED</t>
        </is>
      </c>
    </row>
    <row r="9">
      <c r="B9" s="19" t="inlineStr">
        <is>
          <t>AML-2026-105</t>
        </is>
      </c>
      <c r="C9" s="19" t="inlineStr">
        <is>
          <t>ACC-3341-77129</t>
        </is>
      </c>
      <c r="D9" s="7" t="inlineStr">
        <is>
          <t>Multiple Small Transfers to Offshore Crypto</t>
        </is>
      </c>
      <c r="E9" s="29" t="n">
        <v>480000000</v>
      </c>
      <c r="F9" s="7" t="inlineStr">
        <is>
          <t>VASP High-Risk Cross-Border</t>
        </is>
      </c>
      <c r="G9" s="19" t="n">
        <v>82</v>
      </c>
      <c r="H9" s="40" t="inlineStr">
        <is>
          <t>HIGH</t>
        </is>
      </c>
      <c r="I9" s="7" t="inlineStr">
        <is>
          <t>AML Specialist B</t>
        </is>
      </c>
      <c r="J9" s="40" t="inlineStr">
        <is>
          <t>UNDER_INVESTIGATION</t>
        </is>
      </c>
    </row>
    <row r="10">
      <c r="B10" s="23" t="inlineStr">
        <is>
          <t>AML-2026-106</t>
        </is>
      </c>
      <c r="C10" s="23" t="inlineStr">
        <is>
          <t>ACC-4419-22810</t>
        </is>
      </c>
      <c r="D10" s="5" t="inlineStr">
        <is>
          <t>Cash Deposit Exceeding PPATK CTR Limit</t>
        </is>
      </c>
      <c r="E10" s="32" t="n">
        <v>750000000</v>
      </c>
      <c r="F10" s="5" t="inlineStr">
        <is>
          <t>CTR Mandatory &gt; IDR 500M</t>
        </is>
      </c>
      <c r="G10" s="23" t="n">
        <v>85</v>
      </c>
      <c r="H10" s="39" t="inlineStr">
        <is>
          <t>HIGH</t>
        </is>
      </c>
      <c r="I10" s="5" t="inlineStr">
        <is>
          <t>Compliance Reporting Desk</t>
        </is>
      </c>
      <c r="J10" s="24" t="inlineStr">
        <is>
          <t>CTR_FILED_PPATK</t>
        </is>
      </c>
    </row>
    <row r="11">
      <c r="B11" s="25" t="inlineStr">
        <is>
          <t>TOTAL HIGH-RISK AML VOLUME</t>
        </is>
      </c>
      <c r="C11" s="66" t="n"/>
      <c r="D11" s="67" t="n"/>
      <c r="E11" s="36">
        <f>SUM(E5:E10)</f>
        <v/>
      </c>
      <c r="F11" s="34" t="n"/>
      <c r="G11" s="68">
        <f>AVERAGE(G5:G10)</f>
        <v/>
      </c>
      <c r="H11" s="34" t="n"/>
      <c r="I11" s="34" t="n"/>
      <c r="J11" s="34" t="n"/>
    </row>
  </sheetData>
  <mergeCells count="2">
    <mergeCell ref="B11:D11"/>
    <mergeCell ref="B2:J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J9"/>
  <sheetViews>
    <sheetView showGridLines="1" workbookViewId="0">
      <selection activeCell="A1" sqref="A1"/>
    </sheetView>
  </sheetViews>
  <sheetFormatPr baseColWidth="8" defaultRowHeight="15"/>
  <cols>
    <col width="73" customWidth="1" min="2" max="2"/>
    <col width="32" customWidth="1" min="3" max="3"/>
    <col width="37" customWidth="1" min="4" max="4"/>
    <col width="29" customWidth="1" min="5" max="5"/>
    <col width="16" customWidth="1" min="6" max="6"/>
    <col width="30" customWidth="1" min="7" max="7"/>
    <col width="29" customWidth="1" min="8" max="8"/>
    <col width="21" customWidth="1" min="9" max="9"/>
    <col width="25" customWidth="1" min="10" max="10"/>
  </cols>
  <sheetData>
    <row r="2">
      <c r="B2" s="1" t="inlineStr">
        <is>
          <t>SANCTION LISTS, DTTOT, AND POLITICALLY EXPOSED PERSONS (PEP) SCREENING</t>
        </is>
      </c>
    </row>
    <row r="4">
      <c r="B4" s="3" t="inlineStr">
        <is>
          <t>Screening Hit ID</t>
        </is>
      </c>
      <c r="C4" s="3" t="inlineStr">
        <is>
          <t>Individual / Corporate Entity</t>
        </is>
      </c>
      <c r="D4" s="3" t="inlineStr">
        <is>
          <t>Watchlist Source</t>
        </is>
      </c>
      <c r="E4" s="3" t="inlineStr">
        <is>
          <t>Match Algorithm</t>
        </is>
      </c>
      <c r="F4" s="3" t="inlineStr">
        <is>
          <t>Fuzzy Score %</t>
        </is>
      </c>
      <c r="G4" s="3" t="inlineStr">
        <is>
          <t>PEP Tier Level</t>
        </is>
      </c>
      <c r="H4" s="3" t="inlineStr">
        <is>
          <t>Action Executed</t>
        </is>
      </c>
      <c r="I4" s="3" t="inlineStr">
        <is>
          <t>Compliance Signoff</t>
        </is>
      </c>
      <c r="J4" s="3" t="inlineStr">
        <is>
          <t>Screening Status</t>
        </is>
      </c>
    </row>
    <row r="5">
      <c r="B5" s="19" t="inlineStr">
        <is>
          <t>SNC-2026-001</t>
        </is>
      </c>
      <c r="C5" s="7" t="inlineStr">
        <is>
          <t>PT Global Sumber Perkasa</t>
        </is>
      </c>
      <c r="D5" s="19" t="inlineStr">
        <is>
          <t>OFAC SDN List / US Treasury</t>
        </is>
      </c>
      <c r="E5" s="7" t="inlineStr">
        <is>
          <t>Tokenized Jaro-Winkler</t>
        </is>
      </c>
      <c r="F5" s="55" t="n">
        <v>0.985</v>
      </c>
      <c r="G5" s="19" t="inlineStr">
        <is>
          <t>Sanctioned Entity</t>
        </is>
      </c>
      <c r="H5" s="7" t="inlineStr">
        <is>
          <t>TRANSACTION_BLOCKED</t>
        </is>
      </c>
      <c r="I5" s="19" t="inlineStr">
        <is>
          <t>Head of Compliance</t>
        </is>
      </c>
      <c r="J5" s="38" t="inlineStr">
        <is>
          <t>CONFIRMED_TRUE_MATCH</t>
        </is>
      </c>
    </row>
    <row r="6">
      <c r="B6" s="23" t="inlineStr">
        <is>
          <t>SNC-2026-002</t>
        </is>
      </c>
      <c r="C6" s="5" t="inlineStr">
        <is>
          <t>Drs. H. M. Syahrir, M.Si</t>
        </is>
      </c>
      <c r="D6" s="23" t="inlineStr">
        <is>
          <t>DTTOT List (Terorisme PPATK)</t>
        </is>
      </c>
      <c r="E6" s="5" t="inlineStr">
        <is>
          <t>Soundex + Double Metaphone</t>
        </is>
      </c>
      <c r="F6" s="56" t="n">
        <v>0.992</v>
      </c>
      <c r="G6" s="23" t="inlineStr">
        <is>
          <t>Terrorist Financing</t>
        </is>
      </c>
      <c r="H6" s="5" t="inlineStr">
        <is>
          <t>ASSET_FREEZE_MANDATE</t>
        </is>
      </c>
      <c r="I6" s="23" t="inlineStr">
        <is>
          <t>Chief Risk Officer</t>
        </is>
      </c>
      <c r="J6" s="41" t="inlineStr">
        <is>
          <t>CONFIRMED_TRUE_MATCH</t>
        </is>
      </c>
    </row>
    <row r="7">
      <c r="B7" s="19" t="inlineStr">
        <is>
          <t>SNC-2026-003</t>
        </is>
      </c>
      <c r="C7" s="7" t="inlineStr">
        <is>
          <t>Bambang Soebroto</t>
        </is>
      </c>
      <c r="D7" s="19" t="inlineStr">
        <is>
          <t>Domestic PEP Database (KPK/LHKPN)</t>
        </is>
      </c>
      <c r="E7" s="7" t="inlineStr">
        <is>
          <t>Exact DOB + NIK Match</t>
        </is>
      </c>
      <c r="F7" s="55" t="n">
        <v>1</v>
      </c>
      <c r="G7" s="19" t="inlineStr">
        <is>
          <t>PEP Tier 1 (State Official)</t>
        </is>
      </c>
      <c r="H7" s="7" t="inlineStr">
        <is>
          <t>ENHANCED_DUE_DILIGENCE</t>
        </is>
      </c>
      <c r="I7" s="19" t="inlineStr">
        <is>
          <t>Senior AML Officer</t>
        </is>
      </c>
      <c r="J7" s="20" t="inlineStr">
        <is>
          <t>APPROVED_WITH_EDD</t>
        </is>
      </c>
    </row>
    <row r="8">
      <c r="B8" s="23" t="inlineStr">
        <is>
          <t>SNC-2026-004</t>
        </is>
      </c>
      <c r="C8" s="5" t="inlineStr">
        <is>
          <t>Elena Rostova</t>
        </is>
      </c>
      <c r="D8" s="23" t="inlineStr">
        <is>
          <t>EU Financial Sanctions List</t>
        </is>
      </c>
      <c r="E8" s="5" t="inlineStr">
        <is>
          <t>Levenshtein Distance 0.94</t>
        </is>
      </c>
      <c r="F8" s="56" t="n">
        <v>0.9399999999999999</v>
      </c>
      <c r="G8" s="23" t="inlineStr">
        <is>
          <t>Sanctioned Foreign Nat</t>
        </is>
      </c>
      <c r="H8" s="5" t="inlineStr">
        <is>
          <t>ACCOUNT_OPENING_REJECTED</t>
        </is>
      </c>
      <c r="I8" s="23" t="inlineStr">
        <is>
          <t>Head of Compliance</t>
        </is>
      </c>
      <c r="J8" s="41" t="inlineStr">
        <is>
          <t>CONFIRMED_TRUE_MATCH</t>
        </is>
      </c>
    </row>
    <row r="9">
      <c r="B9" s="19" t="inlineStr">
        <is>
          <t>SNC-2026-005</t>
        </is>
      </c>
      <c r="C9" s="7" t="inlineStr">
        <is>
          <t>Andi Wijaya Kusuma</t>
        </is>
      </c>
      <c r="D9" s="19" t="inlineStr">
        <is>
          <t>Adverse Media Screening (Interpol)</t>
        </is>
      </c>
      <c r="E9" s="7" t="inlineStr">
        <is>
          <t>NLP Entity Extraction</t>
        </is>
      </c>
      <c r="F9" s="55" t="n">
        <v>0.91</v>
      </c>
      <c r="G9" s="19" t="inlineStr">
        <is>
          <t>Adverse Financial Crime</t>
        </is>
      </c>
      <c r="H9" s="7" t="inlineStr">
        <is>
          <t>MANUAL_CLEARANCE_DISMISSED</t>
        </is>
      </c>
      <c r="I9" s="19" t="inlineStr">
        <is>
          <t>Compliance Analyst</t>
        </is>
      </c>
      <c r="J9" s="20" t="inlineStr">
        <is>
          <t>FALSE_POSITIVE_CLEARED</t>
        </is>
      </c>
    </row>
  </sheetData>
  <mergeCells count="1">
    <mergeCell ref="B2:J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J10"/>
  <sheetViews>
    <sheetView showGridLines="1" workbookViewId="0">
      <selection activeCell="A1" sqref="A1"/>
    </sheetView>
  </sheetViews>
  <sheetFormatPr baseColWidth="8" defaultRowHeight="15"/>
  <cols>
    <col width="65" customWidth="1" min="2" max="2"/>
    <col width="29" customWidth="1" min="3" max="3"/>
    <col width="38" customWidth="1" min="4" max="4"/>
    <col width="24" customWidth="1" min="5" max="5"/>
    <col width="27" customWidth="1" min="6" max="6"/>
    <col width="36" customWidth="1" min="7" max="7"/>
    <col width="25" customWidth="1" min="8" max="8"/>
    <col width="21" customWidth="1" min="9" max="9"/>
    <col width="28" customWidth="1" min="10" max="10"/>
  </cols>
  <sheetData>
    <row r="2">
      <c r="B2" s="1" t="inlineStr">
        <is>
          <t>PAYMENT CARD FRAUD, BIN ATTACK DEFENSE &amp; CHARGEBACK MANAGEMENT</t>
        </is>
      </c>
    </row>
    <row r="4">
      <c r="B4" s="3" t="inlineStr">
        <is>
          <t>Dispute / Defense ID</t>
        </is>
      </c>
      <c r="C4" s="3" t="inlineStr">
        <is>
          <t>Card Scheme / Issuer</t>
        </is>
      </c>
      <c r="D4" s="3" t="inlineStr">
        <is>
          <t>Fraud Modality</t>
        </is>
      </c>
      <c r="E4" s="3" t="inlineStr">
        <is>
          <t>Disputed Amount (IDR)</t>
        </is>
      </c>
      <c r="F4" s="3" t="inlineStr">
        <is>
          <t>3DS 2.2 Auth Status</t>
        </is>
      </c>
      <c r="G4" s="3" t="inlineStr">
        <is>
          <t>Evidence Submitted</t>
        </is>
      </c>
      <c r="H4" s="3" t="inlineStr">
        <is>
          <t>Card Scheme Verdict</t>
        </is>
      </c>
      <c r="I4" s="3" t="inlineStr">
        <is>
          <t>Dispute Win Rate %</t>
        </is>
      </c>
      <c r="J4" s="3" t="inlineStr">
        <is>
          <t>Financial Recovery Status</t>
        </is>
      </c>
    </row>
    <row r="5">
      <c r="B5" s="19" t="inlineStr">
        <is>
          <t>CHG-2026-801</t>
        </is>
      </c>
      <c r="C5" s="19" t="inlineStr">
        <is>
          <t>Visa Signature (BCA)</t>
        </is>
      </c>
      <c r="D5" s="7" t="inlineStr">
        <is>
          <t>Card Not Present (CNP) Fraud</t>
        </is>
      </c>
      <c r="E5" s="29" t="n">
        <v>18500000</v>
      </c>
      <c r="F5" s="19" t="inlineStr">
        <is>
          <t>FRICTIONLESS_3DS_PASSED</t>
        </is>
      </c>
      <c r="G5" s="7" t="inlineStr">
        <is>
          <t>Proof of Delivery + Device ID</t>
        </is>
      </c>
      <c r="H5" s="19" t="inlineStr">
        <is>
          <t>ISSUER_LIABILITY_SHIFT</t>
        </is>
      </c>
      <c r="I5" s="55" t="n">
        <v>1</v>
      </c>
      <c r="J5" s="20" t="inlineStr">
        <is>
          <t>RECOVERED_WON</t>
        </is>
      </c>
    </row>
    <row r="6">
      <c r="B6" s="23" t="inlineStr">
        <is>
          <t>CHG-2026-802</t>
        </is>
      </c>
      <c r="C6" s="23" t="inlineStr">
        <is>
          <t>Mastercard World (Mandiri)</t>
        </is>
      </c>
      <c r="D6" s="5" t="inlineStr">
        <is>
          <t>Friendly Fraud (Claim Not Received)</t>
        </is>
      </c>
      <c r="E6" s="32" t="n">
        <v>12400000</v>
      </c>
      <c r="F6" s="23" t="inlineStr">
        <is>
          <t>CHALLENGE_OTP_PASSED</t>
        </is>
      </c>
      <c r="G6" s="5" t="inlineStr">
        <is>
          <t>Biometric Signature + Geolocation</t>
        </is>
      </c>
      <c r="H6" s="23" t="inlineStr">
        <is>
          <t>ISSUER_LIABILITY_SHIFT</t>
        </is>
      </c>
      <c r="I6" s="56" t="n">
        <v>1</v>
      </c>
      <c r="J6" s="24" t="inlineStr">
        <is>
          <t>RECOVERED_WON</t>
        </is>
      </c>
    </row>
    <row r="7">
      <c r="B7" s="19" t="inlineStr">
        <is>
          <t>CHG-2026-803</t>
        </is>
      </c>
      <c r="C7" s="19" t="inlineStr">
        <is>
          <t>JCB Ultimate (BNI)</t>
        </is>
      </c>
      <c r="D7" s="7" t="inlineStr">
        <is>
          <t>Stolen Card BIN Testing Wave</t>
        </is>
      </c>
      <c r="E7" s="29" t="n">
        <v>4500000</v>
      </c>
      <c r="F7" s="19" t="inlineStr">
        <is>
          <t>FAILED_CVV_RATE_LIMIT</t>
        </is>
      </c>
      <c r="G7" s="7" t="inlineStr">
        <is>
          <t>Blocked at WAF Gateway</t>
        </is>
      </c>
      <c r="H7" s="19" t="inlineStr">
        <is>
          <t>MERCHANT_PROTECTED</t>
        </is>
      </c>
      <c r="I7" s="55" t="n">
        <v>1</v>
      </c>
      <c r="J7" s="20" t="inlineStr">
        <is>
          <t>PREVENTED_LOSS</t>
        </is>
      </c>
    </row>
    <row r="8">
      <c r="B8" s="23" t="inlineStr">
        <is>
          <t>CHG-2026-804</t>
        </is>
      </c>
      <c r="C8" s="23" t="inlineStr">
        <is>
          <t>Visa Platinum (CIMB)</t>
        </is>
      </c>
      <c r="D8" s="5" t="inlineStr">
        <is>
          <t>True Fraud (Compromised Pan)</t>
        </is>
      </c>
      <c r="E8" s="32" t="n">
        <v>24500000</v>
      </c>
      <c r="F8" s="23" t="inlineStr">
        <is>
          <t>3DS_DOWNGRADED_BY_ISSUER</t>
        </is>
      </c>
      <c r="G8" s="5" t="inlineStr">
        <is>
          <t>Detailed IP &amp; Carrier Telemetry</t>
        </is>
      </c>
      <c r="H8" s="23" t="inlineStr">
        <is>
          <t>ARBITRATION_PENDING</t>
        </is>
      </c>
      <c r="I8" s="56" t="n">
        <v>0.5</v>
      </c>
      <c r="J8" s="39" t="inlineStr">
        <is>
          <t>UNDER_REVIEW</t>
        </is>
      </c>
    </row>
    <row r="9">
      <c r="B9" s="19" t="inlineStr">
        <is>
          <t>CHG-2026-805</t>
        </is>
      </c>
      <c r="C9" s="19" t="inlineStr">
        <is>
          <t>Mastercard Titanium (BRI)</t>
        </is>
      </c>
      <c r="D9" s="7" t="inlineStr">
        <is>
          <t>Account Takeover In-App Purchase</t>
        </is>
      </c>
      <c r="E9" s="29" t="n">
        <v>9200000</v>
      </c>
      <c r="F9" s="19" t="inlineStr">
        <is>
          <t>PASS_BIOMETRIC_ON_DEVICE</t>
        </is>
      </c>
      <c r="G9" s="7" t="inlineStr">
        <is>
          <t>Device Fingerprint Historical Log</t>
        </is>
      </c>
      <c r="H9" s="19" t="inlineStr">
        <is>
          <t>ISSUER_LIABILITY_SHIFT</t>
        </is>
      </c>
      <c r="I9" s="55" t="n">
        <v>1</v>
      </c>
      <c r="J9" s="20" t="inlineStr">
        <is>
          <t>RECOVERED_WON</t>
        </is>
      </c>
    </row>
    <row r="10">
      <c r="B10" s="25" t="inlineStr">
        <is>
          <t>TOTAL DEFENDED CHARGEBACKS</t>
        </is>
      </c>
      <c r="C10" s="66" t="n"/>
      <c r="D10" s="67" t="n"/>
      <c r="E10" s="36">
        <f>SUM(E5:E9)</f>
        <v/>
      </c>
      <c r="F10" s="34" t="n"/>
      <c r="G10" s="34" t="n"/>
      <c r="H10" s="34" t="n"/>
      <c r="I10" s="69">
        <f>AVERAGE(I5:I9)</f>
        <v/>
      </c>
      <c r="J10" s="34" t="n"/>
    </row>
  </sheetData>
  <mergeCells count="2">
    <mergeCell ref="B10:D10"/>
    <mergeCell ref="B2:J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J9"/>
  <sheetViews>
    <sheetView showGridLines="1" workbookViewId="0">
      <selection activeCell="A1" sqref="A1"/>
    </sheetView>
  </sheetViews>
  <sheetFormatPr baseColWidth="8" defaultRowHeight="15"/>
  <cols>
    <col width="65" customWidth="1" min="2" max="2"/>
    <col width="17" customWidth="1" min="3" max="3"/>
    <col width="31" customWidth="1" min="4" max="4"/>
    <col width="41" customWidth="1" min="5" max="5"/>
    <col width="29" customWidth="1" min="6" max="6"/>
    <col width="37" customWidth="1" min="7" max="7"/>
    <col width="23" customWidth="1" min="8" max="8"/>
    <col width="23" customWidth="1" min="9" max="9"/>
    <col width="25" customWidth="1" min="10" max="10"/>
  </cols>
  <sheetData>
    <row r="2">
      <c r="B2" s="1" t="inlineStr">
        <is>
          <t>ACCOUNT TAKEOVER (ATO), CREDENTIAL STUFFING &amp; SIM SWAP DEFENSE</t>
        </is>
      </c>
    </row>
    <row r="4">
      <c r="B4" s="3" t="inlineStr">
        <is>
          <t>ATO Event ID</t>
        </is>
      </c>
      <c r="C4" s="3" t="inlineStr">
        <is>
          <t>Target User ID</t>
        </is>
      </c>
      <c r="D4" s="3" t="inlineStr">
        <is>
          <t>Threat Attack Vector</t>
        </is>
      </c>
      <c r="E4" s="3" t="inlineStr">
        <is>
          <t>Risk Signals Detected</t>
        </is>
      </c>
      <c r="F4" s="3" t="inlineStr">
        <is>
          <t>Behavioral Biometric Score</t>
        </is>
      </c>
      <c r="G4" s="3" t="inlineStr">
        <is>
          <t>Step-Up Auth Challenge</t>
        </is>
      </c>
      <c r="H4" s="3" t="inlineStr">
        <is>
          <t>Telco SIM Swap Check</t>
        </is>
      </c>
      <c r="I4" s="3" t="inlineStr">
        <is>
          <t>Compromise Prevented</t>
        </is>
      </c>
      <c r="J4" s="3" t="inlineStr">
        <is>
          <t>Account Status</t>
        </is>
      </c>
    </row>
    <row r="5">
      <c r="B5" s="19" t="inlineStr">
        <is>
          <t>ATO-2026-401</t>
        </is>
      </c>
      <c r="C5" s="19" t="inlineStr">
        <is>
          <t>USR-992104</t>
        </is>
      </c>
      <c r="D5" s="7" t="inlineStr">
        <is>
          <t>Credential Stuffing Botnet</t>
        </is>
      </c>
      <c r="E5" s="7" t="inlineStr">
        <is>
          <t>Leaked DarkWeb Creds + Tor Exit Node</t>
        </is>
      </c>
      <c r="F5" s="17" t="n">
        <v>0.12</v>
      </c>
      <c r="G5" s="19" t="inlineStr">
        <is>
          <t>FIDO2 WebAuthn Prompted</t>
        </is>
      </c>
      <c r="H5" s="19" t="inlineStr">
        <is>
          <t>SIM_ACTIVE_NORMAL</t>
        </is>
      </c>
      <c r="I5" s="19" t="inlineStr">
        <is>
          <t>YES (IDR 85M Saved)</t>
        </is>
      </c>
      <c r="J5" s="20" t="inlineStr">
        <is>
          <t>PROTECTED_ACTIVE</t>
        </is>
      </c>
    </row>
    <row r="6">
      <c r="B6" s="23" t="inlineStr">
        <is>
          <t>ATO-2026-402</t>
        </is>
      </c>
      <c r="C6" s="23" t="inlineStr">
        <is>
          <t>USR-551029</t>
        </is>
      </c>
      <c r="D6" s="5" t="inlineStr">
        <is>
          <t>SIM Swap Fraud Attempt</t>
        </is>
      </c>
      <c r="E6" s="5" t="inlineStr">
        <is>
          <t>Telco IMSI Change in last 24h</t>
        </is>
      </c>
      <c r="F6" s="21" t="n">
        <v>0.25</v>
      </c>
      <c r="G6" s="23" t="inlineStr">
        <is>
          <t>Out-of-Band Push Notification</t>
        </is>
      </c>
      <c r="H6" s="23" t="inlineStr">
        <is>
          <t>SIM_SWAP_DETECTED</t>
        </is>
      </c>
      <c r="I6" s="23" t="inlineStr">
        <is>
          <t>YES (IDR 120M Saved)</t>
        </is>
      </c>
      <c r="J6" s="39" t="inlineStr">
        <is>
          <t>TEMPORARY_LOCKED</t>
        </is>
      </c>
    </row>
    <row r="7">
      <c r="B7" s="19" t="inlineStr">
        <is>
          <t>ATO-2026-403</t>
        </is>
      </c>
      <c r="C7" s="19" t="inlineStr">
        <is>
          <t>USR-338192</t>
        </is>
      </c>
      <c r="D7" s="7" t="inlineStr">
        <is>
          <t>Session Hijack Cookie Theft</t>
        </is>
      </c>
      <c r="E7" s="7" t="inlineStr">
        <is>
          <t>Device Fingerprint &amp; Canvas Mismatch</t>
        </is>
      </c>
      <c r="F7" s="17" t="n">
        <v>0.18</v>
      </c>
      <c r="G7" s="19" t="inlineStr">
        <is>
          <t>Forced Re-Authentication</t>
        </is>
      </c>
      <c r="H7" s="19" t="inlineStr">
        <is>
          <t>SIM_ACTIVE_NORMAL</t>
        </is>
      </c>
      <c r="I7" s="19" t="inlineStr">
        <is>
          <t>YES (IDR 45M Saved)</t>
        </is>
      </c>
      <c r="J7" s="20" t="inlineStr">
        <is>
          <t>PROTECTED_ACTIVE</t>
        </is>
      </c>
    </row>
    <row r="8">
      <c r="B8" s="23" t="inlineStr">
        <is>
          <t>ATO-2026-404</t>
        </is>
      </c>
      <c r="C8" s="23" t="inlineStr">
        <is>
          <t>USR-882103</t>
        </is>
      </c>
      <c r="D8" s="5" t="inlineStr">
        <is>
          <t>Social Engineering OTP Theft</t>
        </is>
      </c>
      <c r="E8" s="5" t="inlineStr">
        <is>
          <t>Rapid Password Reset + Call Forwarding</t>
        </is>
      </c>
      <c r="F8" s="21" t="n">
        <v>0.32</v>
      </c>
      <c r="G8" s="23" t="inlineStr">
        <is>
          <t>Biometric Face Liveness Required</t>
        </is>
      </c>
      <c r="H8" s="23" t="inlineStr">
        <is>
          <t>CALL_FORWARD_ALERT</t>
        </is>
      </c>
      <c r="I8" s="23" t="inlineStr">
        <is>
          <t>YES (IDR 210M Saved)</t>
        </is>
      </c>
      <c r="J8" s="39" t="inlineStr">
        <is>
          <t>PASSWORD_RESET_MANDATE</t>
        </is>
      </c>
    </row>
    <row r="9">
      <c r="B9" s="19" t="inlineStr">
        <is>
          <t>ATO-2026-405</t>
        </is>
      </c>
      <c r="C9" s="19" t="inlineStr">
        <is>
          <t>USR-114920</t>
        </is>
      </c>
      <c r="D9" s="7" t="inlineStr">
        <is>
          <t>Malware Remote Access Trojan</t>
        </is>
      </c>
      <c r="E9" s="7" t="inlineStr">
        <is>
          <t>VNC / AnyDesk Overlay Detected</t>
        </is>
      </c>
      <c r="F9" s="17" t="n">
        <v>0.08</v>
      </c>
      <c r="G9" s="19" t="inlineStr">
        <is>
          <t>App Screen Shield Auto-Termination</t>
        </is>
      </c>
      <c r="H9" s="19" t="inlineStr">
        <is>
          <t>SIM_ACTIVE_NORMAL</t>
        </is>
      </c>
      <c r="I9" s="19" t="inlineStr">
        <is>
          <t>YES (IDR 60M Saved)</t>
        </is>
      </c>
      <c r="J9" s="20" t="inlineStr">
        <is>
          <t>PROTECTED_ACTIVE</t>
        </is>
      </c>
    </row>
  </sheetData>
  <mergeCells count="1">
    <mergeCell ref="B2:J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J11"/>
  <sheetViews>
    <sheetView showGridLines="1" workbookViewId="0">
      <selection activeCell="A1" sqref="A1"/>
    </sheetView>
  </sheetViews>
  <sheetFormatPr baseColWidth="8" defaultRowHeight="15"/>
  <cols>
    <col width="61" customWidth="1" min="2" max="2"/>
    <col width="23" customWidth="1" min="3" max="3"/>
    <col width="30" customWidth="1" min="4" max="4"/>
    <col width="23" customWidth="1" min="5" max="5"/>
    <col width="27" customWidth="1" min="6" max="6"/>
    <col width="25" customWidth="1" min="7" max="7"/>
    <col width="26" customWidth="1" min="8" max="8"/>
    <col width="22" customWidth="1" min="9" max="9"/>
    <col width="24" customWidth="1" min="10" max="10"/>
  </cols>
  <sheetData>
    <row r="2">
      <c r="B2" s="1" t="inlineStr">
        <is>
          <t>ELECTRONIC KNOW YOUR CUSTOMER (e-KYC) &amp; BIOMETRIC LIVENESS</t>
        </is>
      </c>
    </row>
    <row r="4">
      <c r="B4" s="3" t="inlineStr">
        <is>
          <t>eKYC Session ID</t>
        </is>
      </c>
      <c r="C4" s="3" t="inlineStr">
        <is>
          <t>Applicant Identifier</t>
        </is>
      </c>
      <c r="D4" s="3" t="inlineStr">
        <is>
          <t>ID Document Type</t>
        </is>
      </c>
      <c r="E4" s="3" t="inlineStr">
        <is>
          <t>Dukcapil OCR Match %</t>
        </is>
      </c>
      <c r="F4" s="3" t="inlineStr">
        <is>
          <t>Facial Biometric Match %</t>
        </is>
      </c>
      <c r="G4" s="3" t="inlineStr">
        <is>
          <t>Passive Liveness Score</t>
        </is>
      </c>
      <c r="H4" s="3" t="inlineStr">
        <is>
          <t>Deepfake Spoof Check</t>
        </is>
      </c>
      <c r="I4" s="3" t="inlineStr">
        <is>
          <t>Fraud Friction Gate</t>
        </is>
      </c>
      <c r="J4" s="3" t="inlineStr">
        <is>
          <t>Verification Decision</t>
        </is>
      </c>
    </row>
    <row r="5">
      <c r="B5" s="19" t="inlineStr">
        <is>
          <t>KYC-2026-901</t>
        </is>
      </c>
      <c r="C5" s="19" t="inlineStr">
        <is>
          <t>APP-884102</t>
        </is>
      </c>
      <c r="D5" s="19" t="inlineStr">
        <is>
          <t>e-KTP (National ID Card)</t>
        </is>
      </c>
      <c r="E5" s="55" t="n">
        <v>0.998</v>
      </c>
      <c r="F5" s="55" t="n">
        <v>0.985</v>
      </c>
      <c r="G5" s="55" t="n">
        <v>0.992</v>
      </c>
      <c r="H5" s="19" t="inlineStr">
        <is>
          <t>PASSED_GENUINE</t>
        </is>
      </c>
      <c r="I5" s="19" t="inlineStr">
        <is>
          <t>LOW_FRICTION</t>
        </is>
      </c>
      <c r="J5" s="20" t="inlineStr">
        <is>
          <t>APPROVED_AUTO</t>
        </is>
      </c>
    </row>
    <row r="6">
      <c r="B6" s="23" t="inlineStr">
        <is>
          <t>KYC-2026-902</t>
        </is>
      </c>
      <c r="C6" s="23" t="inlineStr">
        <is>
          <t>APP-884103</t>
        </is>
      </c>
      <c r="D6" s="23" t="inlineStr">
        <is>
          <t>e-KTP (National ID Card)</t>
        </is>
      </c>
      <c r="E6" s="56" t="n">
        <v>0.995</v>
      </c>
      <c r="F6" s="56" t="n">
        <v>0.978</v>
      </c>
      <c r="G6" s="56" t="n">
        <v>0.988</v>
      </c>
      <c r="H6" s="23" t="inlineStr">
        <is>
          <t>PASSED_GENUINE</t>
        </is>
      </c>
      <c r="I6" s="23" t="inlineStr">
        <is>
          <t>LOW_FRICTION</t>
        </is>
      </c>
      <c r="J6" s="24" t="inlineStr">
        <is>
          <t>APPROVED_AUTO</t>
        </is>
      </c>
    </row>
    <row r="7">
      <c r="B7" s="19" t="inlineStr">
        <is>
          <t>KYC-2026-903</t>
        </is>
      </c>
      <c r="C7" s="19" t="inlineStr">
        <is>
          <t>APP-884104</t>
        </is>
      </c>
      <c r="D7" s="19" t="inlineStr">
        <is>
          <t>Passport RI (International)</t>
        </is>
      </c>
      <c r="E7" s="55" t="n">
        <v>0.99</v>
      </c>
      <c r="F7" s="55" t="n">
        <v>0.965</v>
      </c>
      <c r="G7" s="55" t="n">
        <v>0.98</v>
      </c>
      <c r="H7" s="19" t="inlineStr">
        <is>
          <t>PASSED_GENUINE</t>
        </is>
      </c>
      <c r="I7" s="19" t="inlineStr">
        <is>
          <t>LOW_FRICTION</t>
        </is>
      </c>
      <c r="J7" s="20" t="inlineStr">
        <is>
          <t>APPROVED_AUTO</t>
        </is>
      </c>
    </row>
    <row r="8">
      <c r="B8" s="23" t="inlineStr">
        <is>
          <t>KYC-2026-904</t>
        </is>
      </c>
      <c r="C8" s="23" t="inlineStr">
        <is>
          <t>APP-884105</t>
        </is>
      </c>
      <c r="D8" s="23" t="inlineStr">
        <is>
          <t>e-KTP (Tampered Image)</t>
        </is>
      </c>
      <c r="E8" s="56" t="n">
        <v>0.62</v>
      </c>
      <c r="F8" s="56" t="n">
        <v>0.45</v>
      </c>
      <c r="G8" s="56" t="n">
        <v>0.12</v>
      </c>
      <c r="H8" s="23" t="inlineStr">
        <is>
          <t>SPOOF_PRINT_ATTACK</t>
        </is>
      </c>
      <c r="I8" s="23" t="inlineStr">
        <is>
          <t>HIGH_RISK_BLOCK</t>
        </is>
      </c>
      <c r="J8" s="41" t="inlineStr">
        <is>
          <t>REJECTED_FRAUD</t>
        </is>
      </c>
    </row>
    <row r="9">
      <c r="B9" s="19" t="inlineStr">
        <is>
          <t>KYC-2026-905</t>
        </is>
      </c>
      <c r="C9" s="19" t="inlineStr">
        <is>
          <t>APP-884106</t>
        </is>
      </c>
      <c r="D9" s="19" t="inlineStr">
        <is>
          <t>e-KTP (AI Deepfake Face)</t>
        </is>
      </c>
      <c r="E9" s="55" t="n">
        <v>0.9399999999999999</v>
      </c>
      <c r="F9" s="55" t="n">
        <v>0.88</v>
      </c>
      <c r="G9" s="55" t="n">
        <v>0.22</v>
      </c>
      <c r="H9" s="19" t="inlineStr">
        <is>
          <t>DEEPFAKE_VIDEO_DETECTED</t>
        </is>
      </c>
      <c r="I9" s="19" t="inlineStr">
        <is>
          <t>HIGH_RISK_BLOCK</t>
        </is>
      </c>
      <c r="J9" s="38" t="inlineStr">
        <is>
          <t>REJECTED_FRAUD</t>
        </is>
      </c>
    </row>
    <row r="10">
      <c r="B10" s="23" t="inlineStr">
        <is>
          <t>KYC-2026-906</t>
        </is>
      </c>
      <c r="C10" s="23" t="inlineStr">
        <is>
          <t>APP-884107</t>
        </is>
      </c>
      <c r="D10" s="23" t="inlineStr">
        <is>
          <t>e-KTP (National ID Card)</t>
        </is>
      </c>
      <c r="E10" s="56" t="n">
        <v>0.996</v>
      </c>
      <c r="F10" s="56" t="n">
        <v>0.991</v>
      </c>
      <c r="G10" s="56" t="n">
        <v>0.995</v>
      </c>
      <c r="H10" s="23" t="inlineStr">
        <is>
          <t>PASSED_GENUINE</t>
        </is>
      </c>
      <c r="I10" s="23" t="inlineStr">
        <is>
          <t>LOW_FRICTION</t>
        </is>
      </c>
      <c r="J10" s="24" t="inlineStr">
        <is>
          <t>APPROVED_AUTO</t>
        </is>
      </c>
    </row>
    <row r="11">
      <c r="B11" s="25" t="inlineStr">
        <is>
          <t>AVERAGE e-KYC ACCURACY</t>
        </is>
      </c>
      <c r="C11" s="66" t="n"/>
      <c r="D11" s="67" t="n"/>
      <c r="E11" s="69">
        <f>AVERAGE(E5:E10)</f>
        <v/>
      </c>
      <c r="F11" s="69">
        <f>AVERAGE(F5:F10)</f>
        <v/>
      </c>
      <c r="G11" s="69">
        <f>AVERAGE(G5:G10)</f>
        <v/>
      </c>
      <c r="H11" s="34" t="n"/>
      <c r="I11" s="34" t="n"/>
      <c r="J11" s="34" t="n"/>
    </row>
  </sheetData>
  <mergeCells count="2">
    <mergeCell ref="B11:D11"/>
    <mergeCell ref="B2:J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J9"/>
  <sheetViews>
    <sheetView showGridLines="1" workbookViewId="0">
      <selection activeCell="A1" sqref="A1"/>
    </sheetView>
  </sheetViews>
  <sheetFormatPr baseColWidth="8" defaultRowHeight="15"/>
  <cols>
    <col width="62" customWidth="1" min="2" max="2"/>
    <col width="36" customWidth="1" min="3" max="3"/>
    <col width="18" customWidth="1" min="4" max="4"/>
    <col width="24" customWidth="1" min="5" max="5"/>
    <col width="33" customWidth="1" min="6" max="6"/>
    <col width="37" customWidth="1" min="7" max="7"/>
    <col width="27" customWidth="1" min="8" max="8"/>
    <col width="25" customWidth="1" min="9" max="9"/>
    <col width="24" customWidth="1" min="10" max="10"/>
  </cols>
  <sheetData>
    <row r="2">
      <c r="B2" s="1" t="inlineStr">
        <is>
          <t>MONEY MULE CLUSTERS, BENEFICIARY NETWORK GRAPH &amp; SYNDICATES</t>
        </is>
      </c>
    </row>
    <row r="4">
      <c r="B4" s="3" t="inlineStr">
        <is>
          <t>Cluster ID</t>
        </is>
      </c>
      <c r="C4" s="3" t="inlineStr">
        <is>
          <t>Syndicate / Ring Name</t>
        </is>
      </c>
      <c r="D4" s="3" t="inlineStr">
        <is>
          <t>Linked Accounts</t>
        </is>
      </c>
      <c r="E4" s="3" t="inlineStr">
        <is>
          <t>Graph Centrality Rank</t>
        </is>
      </c>
      <c r="F4" s="3" t="inlineStr">
        <is>
          <t>Cumulative Stolen Volume (IDR)</t>
        </is>
      </c>
      <c r="G4" s="3" t="inlineStr">
        <is>
          <t>Shared Identifiers (Device/IP/DOB)</t>
        </is>
      </c>
      <c r="H4" s="3" t="inlineStr">
        <is>
          <t>Primary Destination Bank</t>
        </is>
      </c>
      <c r="I4" s="3" t="inlineStr">
        <is>
          <t>Network Action Taken</t>
        </is>
      </c>
      <c r="J4" s="3" t="inlineStr">
        <is>
          <t>Investigation Status</t>
        </is>
      </c>
    </row>
    <row r="5">
      <c r="B5" s="19" t="inlineStr">
        <is>
          <t>MULE-CL-01</t>
        </is>
      </c>
      <c r="C5" s="7" t="inlineStr">
        <is>
          <t>Online Scam Phishing Ring A</t>
        </is>
      </c>
      <c r="D5" s="29" t="n">
        <v>28</v>
      </c>
      <c r="E5" s="19" t="inlineStr">
        <is>
          <t>Degree 42 (Hub)</t>
        </is>
      </c>
      <c r="F5" s="29" t="n">
        <v>14500000000</v>
      </c>
      <c r="G5" s="7" t="inlineStr">
        <is>
          <t>Shared 3 Common Android Devices</t>
        </is>
      </c>
      <c r="H5" s="7" t="inlineStr">
        <is>
          <t>Bank BCA / SeaBank</t>
        </is>
      </c>
      <c r="I5" s="19" t="inlineStr">
        <is>
          <t>MASS_ACCOUNT_FREEZE</t>
        </is>
      </c>
      <c r="J5" s="38" t="inlineStr">
        <is>
          <t>REFERRED_TO_BARESKRIM</t>
        </is>
      </c>
    </row>
    <row r="6">
      <c r="B6" s="23" t="inlineStr">
        <is>
          <t>MULE-CL-02</t>
        </is>
      </c>
      <c r="C6" s="5" t="inlineStr">
        <is>
          <t>Illegal Gambling Cashout Ring</t>
        </is>
      </c>
      <c r="D6" s="32" t="n">
        <v>64</v>
      </c>
      <c r="E6" s="23" t="inlineStr">
        <is>
          <t>Degree 88 (Hub)</t>
        </is>
      </c>
      <c r="F6" s="32" t="n">
        <v>38200000000</v>
      </c>
      <c r="G6" s="5" t="inlineStr">
        <is>
          <t>Same Residential Address in Medan</t>
        </is>
      </c>
      <c r="H6" s="5" t="inlineStr">
        <is>
          <t>Bank Mandiri / Jago</t>
        </is>
      </c>
      <c r="I6" s="23" t="inlineStr">
        <is>
          <t>MASS_ACCOUNT_FREEZE</t>
        </is>
      </c>
      <c r="J6" s="41" t="inlineStr">
        <is>
          <t>REFERRED_TO_PPATK</t>
        </is>
      </c>
    </row>
    <row r="7">
      <c r="B7" s="19" t="inlineStr">
        <is>
          <t>MULE-CL-03</t>
        </is>
      </c>
      <c r="C7" s="7" t="inlineStr">
        <is>
          <t>Loan App Extortion Funnel</t>
        </is>
      </c>
      <c r="D7" s="29" t="n">
        <v>18</v>
      </c>
      <c r="E7" s="19" t="inlineStr">
        <is>
          <t>Degree 26 (Sub-hub)</t>
        </is>
      </c>
      <c r="F7" s="29" t="n">
        <v>8900000000</v>
      </c>
      <c r="G7" s="7" t="inlineStr">
        <is>
          <t>Single IP Subnet in West Java</t>
        </is>
      </c>
      <c r="H7" s="7" t="inlineStr">
        <is>
          <t>Bank BRI / DANA</t>
        </is>
      </c>
      <c r="I7" s="19" t="inlineStr">
        <is>
          <t>MASS_ACCOUNT_FREEZE</t>
        </is>
      </c>
      <c r="J7" s="38" t="inlineStr">
        <is>
          <t>REFERRED_TO_BARESKRIM</t>
        </is>
      </c>
    </row>
    <row r="8">
      <c r="B8" s="23" t="inlineStr">
        <is>
          <t>MULE-CL-04</t>
        </is>
      </c>
      <c r="C8" s="5" t="inlineStr">
        <is>
          <t>Marketplace Fake Seller Syndicate</t>
        </is>
      </c>
      <c r="D8" s="32" t="n">
        <v>12</v>
      </c>
      <c r="E8" s="23" t="inlineStr">
        <is>
          <t>Degree 18 (Spoke)</t>
        </is>
      </c>
      <c r="F8" s="32" t="n">
        <v>4200000000</v>
      </c>
      <c r="G8" s="5" t="inlineStr">
        <is>
          <t>Linked Virtual Account Pool</t>
        </is>
      </c>
      <c r="H8" s="5" t="inlineStr">
        <is>
          <t>Bank Permata / OVO</t>
        </is>
      </c>
      <c r="I8" s="23" t="inlineStr">
        <is>
          <t>RESTRICTED_WITHDRAWALS</t>
        </is>
      </c>
      <c r="J8" s="41" t="inlineStr">
        <is>
          <t>UNDER_ANALYSIS</t>
        </is>
      </c>
    </row>
    <row r="9">
      <c r="B9" s="25" t="inlineStr">
        <is>
          <t>TOTAL MULE SYNDICATE FROZEN</t>
        </is>
      </c>
      <c r="C9" s="67" t="n"/>
      <c r="D9" s="36">
        <f>SUM(D5:D8)</f>
        <v/>
      </c>
      <c r="E9" s="34" t="n"/>
      <c r="F9" s="36">
        <f>SUM(F5:F8)</f>
        <v/>
      </c>
      <c r="G9" s="34" t="n"/>
      <c r="H9" s="34" t="n"/>
      <c r="I9" s="34" t="n"/>
      <c r="J9" s="34" t="n"/>
    </row>
  </sheetData>
  <mergeCells count="2">
    <mergeCell ref="B9:C9"/>
    <mergeCell ref="B2:J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2:J10"/>
  <sheetViews>
    <sheetView showGridLines="1" workbookViewId="0">
      <selection activeCell="A1" sqref="A1"/>
    </sheetView>
  </sheetViews>
  <sheetFormatPr baseColWidth="8" defaultRowHeight="15"/>
  <cols>
    <col width="75" customWidth="1" min="2" max="2"/>
    <col width="32" customWidth="1" min="3" max="3"/>
    <col width="29" customWidth="1" min="4" max="4"/>
    <col width="24" customWidth="1" min="5" max="5"/>
    <col width="35" customWidth="1" min="6" max="6"/>
    <col width="26" customWidth="1" min="7" max="7"/>
    <col width="18" customWidth="1" min="8" max="8"/>
    <col width="21" customWidth="1" min="9" max="9"/>
    <col width="24" customWidth="1" min="10" max="10"/>
  </cols>
  <sheetData>
    <row r="2">
      <c r="B2" s="1" t="inlineStr">
        <is>
          <t>REGULATORY SUSPICIOUS (STR/LTKM) &amp; CASH (CTR/LTKT) FILINGS (PPATK / OJK)</t>
        </is>
      </c>
    </row>
    <row r="4">
      <c r="B4" s="3" t="inlineStr">
        <is>
          <t>Report Reference ID</t>
        </is>
      </c>
      <c r="C4" s="3" t="inlineStr">
        <is>
          <t>Regulatory Filing Type</t>
        </is>
      </c>
      <c r="D4" s="3" t="inlineStr">
        <is>
          <t>Customer Subject</t>
        </is>
      </c>
      <c r="E4" s="3" t="inlineStr">
        <is>
          <t>Reported Amount (IDR)</t>
        </is>
      </c>
      <c r="F4" s="3" t="inlineStr">
        <is>
          <t>Primary Suspicion Ground</t>
        </is>
      </c>
      <c r="G4" s="3" t="inlineStr">
        <is>
          <t>PPATK goAML Receipt No.</t>
        </is>
      </c>
      <c r="H4" s="3" t="inlineStr">
        <is>
          <t>Submission Date</t>
        </is>
      </c>
      <c r="I4" s="3" t="inlineStr">
        <is>
          <t>Filing SLA Status</t>
        </is>
      </c>
      <c r="J4" s="3" t="inlineStr">
        <is>
          <t>Regulatory Compliance</t>
        </is>
      </c>
    </row>
    <row r="5">
      <c r="B5" s="19" t="inlineStr">
        <is>
          <t>STR-2026-0042</t>
        </is>
      </c>
      <c r="C5" s="19" t="inlineStr">
        <is>
          <t>LTKM (Suspicious Transaction)</t>
        </is>
      </c>
      <c r="D5" s="7" t="inlineStr">
        <is>
          <t>PT Sumber Global Abadi</t>
        </is>
      </c>
      <c r="E5" s="29" t="n">
        <v>12500000000</v>
      </c>
      <c r="F5" s="7" t="inlineStr">
        <is>
          <t>Money Laundering Predicate Crime</t>
        </is>
      </c>
      <c r="G5" s="19" t="inlineStr">
        <is>
          <t>goAML-STR-2026-90412</t>
        </is>
      </c>
      <c r="H5" s="19" t="inlineStr">
        <is>
          <t>2026-10-12</t>
        </is>
      </c>
      <c r="I5" s="19" t="inlineStr">
        <is>
          <t>WITHIN_3_DAYS_SLA</t>
        </is>
      </c>
      <c r="J5" s="20" t="inlineStr">
        <is>
          <t>COMPLIANT_ACCEPTED</t>
        </is>
      </c>
    </row>
    <row r="6">
      <c r="B6" s="23" t="inlineStr">
        <is>
          <t>STR-2026-0043</t>
        </is>
      </c>
      <c r="C6" s="23" t="inlineStr">
        <is>
          <t>LTKM (Suspicious Transaction)</t>
        </is>
      </c>
      <c r="D6" s="5" t="inlineStr">
        <is>
          <t>Hendra Gunawan (Mule Ring)</t>
        </is>
      </c>
      <c r="E6" s="32" t="n">
        <v>4800000000</v>
      </c>
      <c r="F6" s="5" t="inlineStr">
        <is>
          <t>Online Gambling Structuring</t>
        </is>
      </c>
      <c r="G6" s="23" t="inlineStr">
        <is>
          <t>goAML-STR-2026-90418</t>
        </is>
      </c>
      <c r="H6" s="23" t="inlineStr">
        <is>
          <t>2026-10-14</t>
        </is>
      </c>
      <c r="I6" s="23" t="inlineStr">
        <is>
          <t>WITHIN_3_DAYS_SLA</t>
        </is>
      </c>
      <c r="J6" s="24" t="inlineStr">
        <is>
          <t>COMPLIANT_ACCEPTED</t>
        </is>
      </c>
    </row>
    <row r="7">
      <c r="B7" s="19" t="inlineStr">
        <is>
          <t>CTR-2026-0189</t>
        </is>
      </c>
      <c r="C7" s="19" t="inlineStr">
        <is>
          <t>LTKT (Cash Trx &gt; 500M)</t>
        </is>
      </c>
      <c r="D7" s="7" t="inlineStr">
        <is>
          <t>PT Makmur Sentosa Logistik</t>
        </is>
      </c>
      <c r="E7" s="29" t="n">
        <v>850000000</v>
      </c>
      <c r="F7" s="7" t="inlineStr">
        <is>
          <t>Cash Over The Counter Deposit</t>
        </is>
      </c>
      <c r="G7" s="19" t="inlineStr">
        <is>
          <t>goAML-CTR-2026-11820</t>
        </is>
      </c>
      <c r="H7" s="19" t="inlineStr">
        <is>
          <t>2026-10-15</t>
        </is>
      </c>
      <c r="I7" s="19" t="inlineStr">
        <is>
          <t>WITHIN_14_DAYS_SLA</t>
        </is>
      </c>
      <c r="J7" s="20" t="inlineStr">
        <is>
          <t>COMPLIANT_ACCEPTED</t>
        </is>
      </c>
    </row>
    <row r="8">
      <c r="B8" s="23" t="inlineStr">
        <is>
          <t>CTR-2026-0190</t>
        </is>
      </c>
      <c r="C8" s="23" t="inlineStr">
        <is>
          <t>LTKT (Cash Trx &gt; 500M)</t>
        </is>
      </c>
      <c r="D8" s="5" t="inlineStr">
        <is>
          <t>Ir. Rudy Hartono</t>
        </is>
      </c>
      <c r="E8" s="32" t="n">
        <v>620000000</v>
      </c>
      <c r="F8" s="5" t="inlineStr">
        <is>
          <t>Cash Real Estate Withdrawal</t>
        </is>
      </c>
      <c r="G8" s="23" t="inlineStr">
        <is>
          <t>goAML-CTR-2026-11821</t>
        </is>
      </c>
      <c r="H8" s="23" t="inlineStr">
        <is>
          <t>2026-10-15</t>
        </is>
      </c>
      <c r="I8" s="23" t="inlineStr">
        <is>
          <t>WITHIN_14_DAYS_SLA</t>
        </is>
      </c>
      <c r="J8" s="24" t="inlineStr">
        <is>
          <t>COMPLIANT_ACCEPTED</t>
        </is>
      </c>
    </row>
    <row r="9">
      <c r="B9" s="19" t="inlineStr">
        <is>
          <t>STR-2026-0044</t>
        </is>
      </c>
      <c r="C9" s="19" t="inlineStr">
        <is>
          <t>LTKM (Suspicious Transaction)</t>
        </is>
      </c>
      <c r="D9" s="7" t="inlineStr">
        <is>
          <t>UD Prima Perkasa</t>
        </is>
      </c>
      <c r="E9" s="29" t="n">
        <v>6400000000</v>
      </c>
      <c r="F9" s="7" t="inlineStr">
        <is>
          <t>Tax Evasion Invoice Fraud</t>
        </is>
      </c>
      <c r="G9" s="19" t="inlineStr">
        <is>
          <t>goAML-STR-2026-90425</t>
        </is>
      </c>
      <c r="H9" s="19" t="inlineStr">
        <is>
          <t>2026-10-15</t>
        </is>
      </c>
      <c r="I9" s="19" t="inlineStr">
        <is>
          <t>WITHIN_3_DAYS_SLA</t>
        </is>
      </c>
      <c r="J9" s="20" t="inlineStr">
        <is>
          <t>COMPLIANT_ACCEPTED</t>
        </is>
      </c>
    </row>
    <row r="10">
      <c r="B10" s="25" t="inlineStr">
        <is>
          <t>TOTAL REPORTED VALUE</t>
        </is>
      </c>
      <c r="C10" s="66" t="n"/>
      <c r="D10" s="67" t="n"/>
      <c r="E10" s="36">
        <f>SUM(E5:E9)</f>
        <v/>
      </c>
      <c r="F10" s="34" t="n"/>
      <c r="G10" s="34" t="n"/>
      <c r="H10" s="34" t="n"/>
      <c r="I10" s="34" t="n"/>
      <c r="J10" s="34" t="n"/>
    </row>
  </sheetData>
  <mergeCells count="2">
    <mergeCell ref="B10:D10"/>
    <mergeCell ref="B2:J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B2:J10"/>
  <sheetViews>
    <sheetView showGridLines="1" workbookViewId="0">
      <selection activeCell="A1" sqref="A1"/>
    </sheetView>
  </sheetViews>
  <sheetFormatPr baseColWidth="8" defaultRowHeight="15"/>
  <cols>
    <col width="60" customWidth="1" min="2" max="2"/>
    <col width="22" customWidth="1" min="3" max="3"/>
    <col width="16" customWidth="1" min="4" max="4"/>
    <col width="38" customWidth="1" min="5" max="5"/>
    <col width="14" customWidth="1" min="6" max="6"/>
    <col width="20" customWidth="1" min="7" max="7"/>
    <col width="20" customWidth="1" min="8" max="8"/>
    <col width="23" customWidth="1" min="9" max="9"/>
    <col width="20" customWidth="1" min="10" max="10"/>
  </cols>
  <sheetData>
    <row r="2">
      <c r="B2" s="1" t="inlineStr">
        <is>
          <t>FRAUD OPERATIONS CENTER (FOC) CASE TRIAGE &amp; ANALYST QUEUE</t>
        </is>
      </c>
    </row>
    <row r="4">
      <c r="B4" s="3" t="inlineStr">
        <is>
          <t>Case ID</t>
        </is>
      </c>
      <c r="C4" s="3" t="inlineStr">
        <is>
          <t>Assigned Analyst</t>
        </is>
      </c>
      <c r="D4" s="3" t="inlineStr">
        <is>
          <t>Tier Level</t>
        </is>
      </c>
      <c r="E4" s="3" t="inlineStr">
        <is>
          <t>Incident Typology</t>
        </is>
      </c>
      <c r="F4" s="3" t="inlineStr">
        <is>
          <t>Queued Time</t>
        </is>
      </c>
      <c r="G4" s="3" t="inlineStr">
        <is>
          <t>Review Time (min)</t>
        </is>
      </c>
      <c r="H4" s="3" t="inlineStr">
        <is>
          <t>Final Disposition</t>
        </is>
      </c>
      <c r="I4" s="3" t="inlineStr">
        <is>
          <t>Action Taken</t>
        </is>
      </c>
      <c r="J4" s="3" t="inlineStr">
        <is>
          <t>SLA Adherence</t>
        </is>
      </c>
    </row>
    <row r="5">
      <c r="B5" s="19" t="inlineStr">
        <is>
          <t>CASE-9901</t>
        </is>
      </c>
      <c r="C5" s="7" t="inlineStr">
        <is>
          <t>Rangga Wijaya (L1)</t>
        </is>
      </c>
      <c r="D5" s="19" t="inlineStr">
        <is>
          <t>Tier 1 Triage</t>
        </is>
      </c>
      <c r="E5" s="7" t="inlineStr">
        <is>
          <t>High Velocity Micro-Debits</t>
        </is>
      </c>
      <c r="F5" s="19" t="inlineStr">
        <is>
          <t>14:10</t>
        </is>
      </c>
      <c r="G5" s="64" t="n">
        <v>4.2</v>
      </c>
      <c r="H5" s="19" t="inlineStr">
        <is>
          <t>CONFIRMED_FRAUD</t>
        </is>
      </c>
      <c r="I5" s="19" t="inlineStr">
        <is>
          <t>PERMANENT_BLOCK</t>
        </is>
      </c>
      <c r="J5" s="20" t="inlineStr">
        <is>
          <t>WITHIN_SLA (&lt;10m)</t>
        </is>
      </c>
    </row>
    <row r="6">
      <c r="B6" s="23" t="inlineStr">
        <is>
          <t>CASE-9902</t>
        </is>
      </c>
      <c r="C6" s="5" t="inlineStr">
        <is>
          <t>Siti Rahmawati (L1)</t>
        </is>
      </c>
      <c r="D6" s="23" t="inlineStr">
        <is>
          <t>Tier 1 Triage</t>
        </is>
      </c>
      <c r="E6" s="5" t="inlineStr">
        <is>
          <t>First-Time International Web Auth</t>
        </is>
      </c>
      <c r="F6" s="23" t="inlineStr">
        <is>
          <t>14:15</t>
        </is>
      </c>
      <c r="G6" s="65" t="n">
        <v>6.5</v>
      </c>
      <c r="H6" s="23" t="inlineStr">
        <is>
          <t>FALSE_POSITIVE</t>
        </is>
      </c>
      <c r="I6" s="23" t="inlineStr">
        <is>
          <t>WHITELISTED</t>
        </is>
      </c>
      <c r="J6" s="24" t="inlineStr">
        <is>
          <t>WITHIN_SLA (&lt;10m)</t>
        </is>
      </c>
    </row>
    <row r="7">
      <c r="B7" s="19" t="inlineStr">
        <is>
          <t>CASE-9903</t>
        </is>
      </c>
      <c r="C7" s="7" t="inlineStr">
        <is>
          <t>Dedi Kurniawan (L2)</t>
        </is>
      </c>
      <c r="D7" s="19" t="inlineStr">
        <is>
          <t>Tier 2 Senior</t>
        </is>
      </c>
      <c r="E7" s="7" t="inlineStr">
        <is>
          <t>Complex Multi-Account Structuring</t>
        </is>
      </c>
      <c r="F7" s="19" t="inlineStr">
        <is>
          <t>13:30</t>
        </is>
      </c>
      <c r="G7" s="64" t="n">
        <v>22</v>
      </c>
      <c r="H7" s="19" t="inlineStr">
        <is>
          <t>ESCALATED_AML</t>
        </is>
      </c>
      <c r="I7" s="19" t="inlineStr">
        <is>
          <t>SUBMITTED_STR</t>
        </is>
      </c>
      <c r="J7" s="20" t="inlineStr">
        <is>
          <t>WITHIN_SLA (&lt;30m)</t>
        </is>
      </c>
    </row>
    <row r="8">
      <c r="B8" s="23" t="inlineStr">
        <is>
          <t>CASE-9904</t>
        </is>
      </c>
      <c r="C8" s="5" t="inlineStr">
        <is>
          <t>Rangga Wijaya (L1)</t>
        </is>
      </c>
      <c r="D8" s="23" t="inlineStr">
        <is>
          <t>Tier 1 Triage</t>
        </is>
      </c>
      <c r="E8" s="5" t="inlineStr">
        <is>
          <t>New Device SIM Swap Trigger</t>
        </is>
      </c>
      <c r="F8" s="23" t="inlineStr">
        <is>
          <t>14:22</t>
        </is>
      </c>
      <c r="G8" s="65" t="n">
        <v>3.8</v>
      </c>
      <c r="H8" s="23" t="inlineStr">
        <is>
          <t>CONFIRMED_FRAUD</t>
        </is>
      </c>
      <c r="I8" s="23" t="inlineStr">
        <is>
          <t>FORCE_PASSWORD_RESET</t>
        </is>
      </c>
      <c r="J8" s="24" t="inlineStr">
        <is>
          <t>WITHIN_SLA (&lt;10m)</t>
        </is>
      </c>
    </row>
    <row r="9">
      <c r="B9" s="19" t="inlineStr">
        <is>
          <t>CASE-9905</t>
        </is>
      </c>
      <c r="C9" s="7" t="inlineStr">
        <is>
          <t>Dedi Kurniawan (L2)</t>
        </is>
      </c>
      <c r="D9" s="19" t="inlineStr">
        <is>
          <t>Tier 2 Senior</t>
        </is>
      </c>
      <c r="E9" s="7" t="inlineStr">
        <is>
          <t>Corporate Payroll Diversion Attempt</t>
        </is>
      </c>
      <c r="F9" s="19" t="inlineStr">
        <is>
          <t>13:45</t>
        </is>
      </c>
      <c r="G9" s="64" t="n">
        <v>18.5</v>
      </c>
      <c r="H9" s="19" t="inlineStr">
        <is>
          <t>CONFIRMED_FRAUD</t>
        </is>
      </c>
      <c r="I9" s="19" t="inlineStr">
        <is>
          <t>ACCOUNT_FREEZE</t>
        </is>
      </c>
      <c r="J9" s="20" t="inlineStr">
        <is>
          <t>WITHIN_SLA (&lt;30m)</t>
        </is>
      </c>
    </row>
    <row r="10">
      <c r="B10" s="25" t="inlineStr">
        <is>
          <t>AVERAGE TRIAGE REVIEW TIME</t>
        </is>
      </c>
      <c r="C10" s="66" t="n"/>
      <c r="D10" s="66" t="n"/>
      <c r="E10" s="66" t="n"/>
      <c r="F10" s="67" t="n"/>
      <c r="G10" s="68">
        <f>AVERAGE(G5:G9)</f>
        <v/>
      </c>
      <c r="H10" s="34" t="n"/>
      <c r="I10" s="34" t="n"/>
      <c r="J10" s="34" t="n"/>
    </row>
  </sheetData>
  <mergeCells count="2">
    <mergeCell ref="B10:F10"/>
    <mergeCell ref="B2:J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B2:J10"/>
  <sheetViews>
    <sheetView showGridLines="1" workbookViewId="0">
      <selection activeCell="A1" sqref="A1"/>
    </sheetView>
  </sheetViews>
  <sheetFormatPr baseColWidth="8" defaultRowHeight="15"/>
  <cols>
    <col width="70" customWidth="1" min="2" max="2"/>
    <col width="34" customWidth="1" min="3" max="3"/>
    <col width="33" customWidth="1" min="4" max="4"/>
    <col width="16" customWidth="1" min="5" max="5"/>
    <col width="15" customWidth="1" min="6" max="6"/>
    <col width="25" customWidth="1" min="7" max="7"/>
    <col width="29" customWidth="1" min="8" max="8"/>
    <col width="31" customWidth="1" min="9" max="9"/>
    <col width="19" customWidth="1" min="10" max="10"/>
  </cols>
  <sheetData>
    <row r="2">
      <c r="B2" s="1" t="inlineStr">
        <is>
          <t>MACHINE LEARNING FRAUD DETECTION MODELS, PSI DRIFT &amp; EXPLAINABILITY</t>
        </is>
      </c>
    </row>
    <row r="4">
      <c r="B4" s="3" t="inlineStr">
        <is>
          <t>Model Asset ID</t>
        </is>
      </c>
      <c r="C4" s="3" t="inlineStr">
        <is>
          <t>Model Architecture</t>
        </is>
      </c>
      <c r="D4" s="3" t="inlineStr">
        <is>
          <t>Target Typology</t>
        </is>
      </c>
      <c r="E4" s="3" t="inlineStr">
        <is>
          <t>AUC-ROC Score</t>
        </is>
      </c>
      <c r="F4" s="3" t="inlineStr">
        <is>
          <t>PR-AUC Score</t>
        </is>
      </c>
      <c r="G4" s="3" t="inlineStr">
        <is>
          <t>Inference Latency (ms)</t>
        </is>
      </c>
      <c r="H4" s="3" t="inlineStr">
        <is>
          <t>Population Stability (PSI)</t>
        </is>
      </c>
      <c r="I4" s="3" t="inlineStr">
        <is>
          <t>Top SHAP Feature Driver</t>
        </is>
      </c>
      <c r="J4" s="3" t="inlineStr">
        <is>
          <t>Deployment State</t>
        </is>
      </c>
    </row>
    <row r="5">
      <c r="B5" s="19" t="inlineStr">
        <is>
          <t>MDL-XGB-01</t>
        </is>
      </c>
      <c r="C5" s="7" t="inlineStr">
        <is>
          <t>XGBoost Gradient Boosting v4.2</t>
        </is>
      </c>
      <c r="D5" s="19" t="inlineStr">
        <is>
          <t>Card &amp; Payment Fraud</t>
        </is>
      </c>
      <c r="E5" s="70" t="n">
        <v>0.988</v>
      </c>
      <c r="F5" s="70" t="n">
        <v>0.9419999999999999</v>
      </c>
      <c r="G5" s="64" t="n">
        <v>6.5</v>
      </c>
      <c r="H5" s="70" t="n">
        <v>0.042</v>
      </c>
      <c r="I5" s="7" t="inlineStr">
        <is>
          <t>velocity_1h_amount_ratio</t>
        </is>
      </c>
      <c r="J5" s="20" t="inlineStr">
        <is>
          <t>ACTIVE_CHAMPION</t>
        </is>
      </c>
    </row>
    <row r="6">
      <c r="B6" s="23" t="inlineStr">
        <is>
          <t>MDL-GNN-02</t>
        </is>
      </c>
      <c r="C6" s="5" t="inlineStr">
        <is>
          <t>Graph Neural Network (PyG v2)</t>
        </is>
      </c>
      <c r="D6" s="23" t="inlineStr">
        <is>
          <t>Money Mule Syndicate Detection</t>
        </is>
      </c>
      <c r="E6" s="71" t="n">
        <v>0.975</v>
      </c>
      <c r="F6" s="71" t="n">
        <v>0.915</v>
      </c>
      <c r="G6" s="65" t="n">
        <v>24</v>
      </c>
      <c r="H6" s="71" t="n">
        <v>0.058</v>
      </c>
      <c r="I6" s="5" t="inlineStr">
        <is>
          <t>graph_eigenvector_centrality</t>
        </is>
      </c>
      <c r="J6" s="24" t="inlineStr">
        <is>
          <t>ACTIVE_CHAMPION</t>
        </is>
      </c>
    </row>
    <row r="7">
      <c r="B7" s="19" t="inlineStr">
        <is>
          <t>MDL-LGT-03</t>
        </is>
      </c>
      <c r="C7" s="7" t="inlineStr">
        <is>
          <t>LightGBM Fast Ensemble v3.1</t>
        </is>
      </c>
      <c r="D7" s="19" t="inlineStr">
        <is>
          <t>Real-Time Transaction Scoring</t>
        </is>
      </c>
      <c r="E7" s="70" t="n">
        <v>0.982</v>
      </c>
      <c r="F7" s="70" t="n">
        <v>0.93</v>
      </c>
      <c r="G7" s="64" t="n">
        <v>4.2</v>
      </c>
      <c r="H7" s="70" t="n">
        <v>0.038</v>
      </c>
      <c r="I7" s="7" t="inlineStr">
        <is>
          <t>device_login_distance_delta</t>
        </is>
      </c>
      <c r="J7" s="20" t="inlineStr">
        <is>
          <t>ACTIVE_CHAMPION</t>
        </is>
      </c>
    </row>
    <row r="8">
      <c r="B8" s="23" t="inlineStr">
        <is>
          <t>MDL-TRF-04</t>
        </is>
      </c>
      <c r="C8" s="5" t="inlineStr">
        <is>
          <t>Transformer Sequential (TabNet)</t>
        </is>
      </c>
      <c r="D8" s="23" t="inlineStr">
        <is>
          <t>Account Takeover Behavioral</t>
        </is>
      </c>
      <c r="E8" s="71" t="n">
        <v>0.968</v>
      </c>
      <c r="F8" s="71" t="n">
        <v>0.895</v>
      </c>
      <c r="G8" s="65" t="n">
        <v>14.5</v>
      </c>
      <c r="H8" s="71" t="n">
        <v>0.065</v>
      </c>
      <c r="I8" s="5" t="inlineStr">
        <is>
          <t>typing_speed_entropy_anomaly</t>
        </is>
      </c>
      <c r="J8" s="24" t="inlineStr">
        <is>
          <t>ACTIVE_CHAMPION</t>
        </is>
      </c>
    </row>
    <row r="9">
      <c r="B9" s="19" t="inlineStr">
        <is>
          <t>MDL-IFR-05</t>
        </is>
      </c>
      <c r="C9" s="7" t="inlineStr">
        <is>
          <t>Isolation Forest + Autoencoder</t>
        </is>
      </c>
      <c r="D9" s="19" t="inlineStr">
        <is>
          <t>Zero-Day Anomaly Detection</t>
        </is>
      </c>
      <c r="E9" s="70" t="n">
        <v>0.952</v>
      </c>
      <c r="F9" s="70" t="n">
        <v>0.865</v>
      </c>
      <c r="G9" s="64" t="n">
        <v>8</v>
      </c>
      <c r="H9" s="70" t="n">
        <v>0.078</v>
      </c>
      <c r="I9" s="7" t="inlineStr">
        <is>
          <t>out_of_distribution_vector</t>
        </is>
      </c>
      <c r="J9" s="20" t="inlineStr">
        <is>
          <t>ACTIVE_CHAMPION</t>
        </is>
      </c>
    </row>
    <row r="10">
      <c r="B10" s="25" t="inlineStr">
        <is>
          <t>AVERAGE MODEL PERFORMANCE</t>
        </is>
      </c>
      <c r="C10" s="66" t="n"/>
      <c r="D10" s="67" t="n"/>
      <c r="E10" s="72">
        <f>AVERAGE(E5:E9)</f>
        <v/>
      </c>
      <c r="F10" s="72">
        <f>AVERAGE(F5:F9)</f>
        <v/>
      </c>
      <c r="G10" s="68">
        <f>AVERAGE(G5:G9)</f>
        <v/>
      </c>
      <c r="H10" s="34" t="n"/>
      <c r="I10" s="34" t="n"/>
      <c r="J10" s="34" t="n"/>
    </row>
  </sheetData>
  <mergeCells count="2">
    <mergeCell ref="B10:D10"/>
    <mergeCell ref="B2:J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B2:J10"/>
  <sheetViews>
    <sheetView showGridLines="1" workbookViewId="0">
      <selection activeCell="A1" sqref="A1"/>
    </sheetView>
  </sheetViews>
  <sheetFormatPr baseColWidth="8" defaultRowHeight="15"/>
  <cols>
    <col width="62" customWidth="1" min="2" max="2"/>
    <col width="27" customWidth="1" min="3" max="3"/>
    <col width="30" customWidth="1" min="4" max="4"/>
    <col width="27" customWidth="1" min="5" max="5"/>
    <col width="23" customWidth="1" min="6" max="6"/>
    <col width="18" customWidth="1" min="7" max="7"/>
    <col width="24" customWidth="1" min="8" max="8"/>
    <col width="18" customWidth="1" min="9" max="9"/>
    <col width="20" customWidth="1" min="10" max="10"/>
  </cols>
  <sheetData>
    <row r="2">
      <c r="B2" s="1" t="inlineStr">
        <is>
          <t>NET LOSS METRICS, BLOCKED FRAUD DOLLARS &amp; LOSS RECOVERY ROI</t>
        </is>
      </c>
    </row>
    <row r="4">
      <c r="B4" s="3" t="inlineStr">
        <is>
          <t>Channel / Product Domain</t>
        </is>
      </c>
      <c r="C4" s="3" t="inlineStr">
        <is>
          <t>Total GTV Screened (IDR)</t>
        </is>
      </c>
      <c r="D4" s="3" t="inlineStr">
        <is>
          <t>Gross Attempted Fraud (IDR)</t>
        </is>
      </c>
      <c r="E4" s="3" t="inlineStr">
        <is>
          <t>Blocked at Gateway (IDR)</t>
        </is>
      </c>
      <c r="F4" s="3" t="inlineStr">
        <is>
          <t>Net Fraud Loss (IDR)</t>
        </is>
      </c>
      <c r="G4" s="3" t="inlineStr">
        <is>
          <t>Loss Rate (bps)</t>
        </is>
      </c>
      <c r="H4" s="3" t="inlineStr">
        <is>
          <t>Chargeback Win Rate %</t>
        </is>
      </c>
      <c r="I4" s="3" t="inlineStr">
        <is>
          <t>Prevented ROI %</t>
        </is>
      </c>
      <c r="J4" s="3" t="inlineStr">
        <is>
          <t>Loss Status</t>
        </is>
      </c>
    </row>
    <row r="5">
      <c r="B5" s="46" t="inlineStr">
        <is>
          <t>Credit Card Online Gateways</t>
        </is>
      </c>
      <c r="C5" s="29" t="n">
        <v>850000000000</v>
      </c>
      <c r="D5" s="29" t="n">
        <v>24500000000</v>
      </c>
      <c r="E5" s="29" t="n">
        <v>24150000000</v>
      </c>
      <c r="F5" s="29" t="n">
        <v>350000000</v>
      </c>
      <c r="G5" s="17" t="n">
        <v>0.41</v>
      </c>
      <c r="H5" s="30" t="n">
        <v>0.885</v>
      </c>
      <c r="I5" s="30" t="n">
        <v>0.9857</v>
      </c>
      <c r="J5" s="20" t="inlineStr">
        <is>
          <t>OPTIMAL_LOW_LOSS</t>
        </is>
      </c>
    </row>
    <row r="6">
      <c r="B6" s="47" t="inlineStr">
        <is>
          <t>QRIS Dynamic &amp; Static</t>
        </is>
      </c>
      <c r="C6" s="32" t="n">
        <v>620000000000</v>
      </c>
      <c r="D6" s="32" t="n">
        <v>11200000000</v>
      </c>
      <c r="E6" s="32" t="n">
        <v>11050000000</v>
      </c>
      <c r="F6" s="32" t="n">
        <v>150000000</v>
      </c>
      <c r="G6" s="21" t="n">
        <v>0.24</v>
      </c>
      <c r="H6" s="33" t="n">
        <v>0.9399999999999999</v>
      </c>
      <c r="I6" s="33" t="n">
        <v>0.9866</v>
      </c>
      <c r="J6" s="24" t="inlineStr">
        <is>
          <t>OPTIMAL_LOW_LOSS</t>
        </is>
      </c>
    </row>
    <row r="7">
      <c r="B7" s="46" t="inlineStr">
        <is>
          <t>Virtual Account Bank Transfers</t>
        </is>
      </c>
      <c r="C7" s="29" t="n">
        <v>1250000000000</v>
      </c>
      <c r="D7" s="29" t="n">
        <v>38500000000</v>
      </c>
      <c r="E7" s="29" t="n">
        <v>38120000000</v>
      </c>
      <c r="F7" s="29" t="n">
        <v>380000000</v>
      </c>
      <c r="G7" s="17" t="n">
        <v>0.3</v>
      </c>
      <c r="H7" s="30" t="n">
        <v>0.92</v>
      </c>
      <c r="I7" s="30" t="n">
        <v>0.9901</v>
      </c>
      <c r="J7" s="20" t="inlineStr">
        <is>
          <t>OPTIMAL_LOW_LOSS</t>
        </is>
      </c>
    </row>
    <row r="8">
      <c r="B8" s="47" t="inlineStr">
        <is>
          <t>PayLater Consumer Loans</t>
        </is>
      </c>
      <c r="C8" s="32" t="n">
        <v>340000000000</v>
      </c>
      <c r="D8" s="32" t="n">
        <v>18900000000</v>
      </c>
      <c r="E8" s="32" t="n">
        <v>18450000000</v>
      </c>
      <c r="F8" s="32" t="n">
        <v>450000000</v>
      </c>
      <c r="G8" s="21" t="n">
        <v>1.32</v>
      </c>
      <c r="H8" s="33" t="n">
        <v>0.79</v>
      </c>
      <c r="I8" s="33" t="n">
        <v>0.9762</v>
      </c>
      <c r="J8" s="39" t="inlineStr">
        <is>
          <t>MONITOR_ATTENTION</t>
        </is>
      </c>
    </row>
    <row r="9">
      <c r="B9" s="46" t="inlineStr">
        <is>
          <t>E-Wallet Top-Up &amp; P2P</t>
        </is>
      </c>
      <c r="C9" s="29" t="n">
        <v>480000000000</v>
      </c>
      <c r="D9" s="29" t="n">
        <v>14200000000</v>
      </c>
      <c r="E9" s="29" t="n">
        <v>14080000000</v>
      </c>
      <c r="F9" s="29" t="n">
        <v>120000000</v>
      </c>
      <c r="G9" s="17" t="n">
        <v>0.25</v>
      </c>
      <c r="H9" s="30" t="n">
        <v>0.95</v>
      </c>
      <c r="I9" s="30" t="n">
        <v>0.9915</v>
      </c>
      <c r="J9" s="20" t="inlineStr">
        <is>
          <t>OPTIMAL_LOW_LOSS</t>
        </is>
      </c>
    </row>
    <row r="10">
      <c r="B10" s="25" t="inlineStr">
        <is>
          <t>TOTAL FINANCIAL CRIME PORTFOLIO</t>
        </is>
      </c>
      <c r="C10" s="36">
        <f>SUM(C5:C9)</f>
        <v/>
      </c>
      <c r="D10" s="36">
        <f>SUM(D5:D9)</f>
        <v/>
      </c>
      <c r="E10" s="36">
        <f>SUM(E5:E9)</f>
        <v/>
      </c>
      <c r="F10" s="36">
        <f>SUM(F5:F9)</f>
        <v/>
      </c>
      <c r="G10" s="48">
        <f>(F10/C10)*10000</f>
        <v/>
      </c>
      <c r="H10" s="37">
        <f>AVERAGE(H5:H9)</f>
        <v/>
      </c>
      <c r="I10" s="37">
        <f>E10/D10</f>
        <v/>
      </c>
      <c r="J10" s="34" t="n"/>
    </row>
  </sheetData>
  <mergeCells count="1">
    <mergeCell ref="B2:J2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B2:J12"/>
  <sheetViews>
    <sheetView showGridLines="1" workbookViewId="0">
      <selection activeCell="A1" sqref="A1"/>
    </sheetView>
  </sheetViews>
  <sheetFormatPr baseColWidth="8" defaultRowHeight="15"/>
  <cols>
    <col width="69" customWidth="1" min="2" max="2"/>
    <col width="16" customWidth="1" min="3" max="3"/>
    <col width="12" customWidth="1" min="4" max="4"/>
    <col width="12" customWidth="1" min="5" max="5"/>
    <col width="19" customWidth="1" min="6" max="6"/>
    <col width="12" customWidth="1" min="7" max="7"/>
    <col width="17" customWidth="1" min="8" max="8"/>
    <col width="21" customWidth="1" min="9" max="9"/>
    <col width="19" customWidth="1" min="10" max="10"/>
  </cols>
  <sheetData>
    <row r="2">
      <c r="B2" s="1" t="inlineStr">
        <is>
          <t>EXECUTIVE FINTECH FRAUD &amp; REGULATORY COMPLIANCE MATURITY SCORECARD</t>
        </is>
      </c>
    </row>
    <row r="4">
      <c r="B4" s="3" t="inlineStr">
        <is>
          <t>Strategic KPI Dimension</t>
        </is>
      </c>
      <c r="C4" s="3" t="inlineStr">
        <is>
          <t>Target FY2026</t>
        </is>
      </c>
      <c r="D4" s="3" t="inlineStr">
        <is>
          <t>Q1 Actual</t>
        </is>
      </c>
      <c r="E4" s="3" t="inlineStr">
        <is>
          <t>Q2 Actual</t>
        </is>
      </c>
      <c r="F4" s="3" t="inlineStr">
        <is>
          <t>Q3 Actual (Proj)</t>
        </is>
      </c>
      <c r="G4" s="3" t="inlineStr">
        <is>
          <t>Q4 Target</t>
        </is>
      </c>
      <c r="H4" s="3" t="inlineStr">
        <is>
          <t>FY26 Projected</t>
        </is>
      </c>
      <c r="I4" s="3" t="inlineStr">
        <is>
          <t>Variance vs Target</t>
        </is>
      </c>
      <c r="J4" s="3" t="inlineStr">
        <is>
          <t>Executive Health</t>
        </is>
      </c>
    </row>
    <row r="5">
      <c r="B5" s="46" t="inlineStr">
        <is>
          <t>Gross Fraud Loss Rate (bps)</t>
        </is>
      </c>
      <c r="C5" s="64" t="n">
        <v>1</v>
      </c>
      <c r="D5" s="64" t="n">
        <v>0.65</v>
      </c>
      <c r="E5" s="64" t="n">
        <v>0.52</v>
      </c>
      <c r="F5" s="64" t="n">
        <v>0.44</v>
      </c>
      <c r="G5" s="64" t="n">
        <v>0.4</v>
      </c>
      <c r="H5" s="64" t="n">
        <v>0.5</v>
      </c>
      <c r="I5" s="64" t="n">
        <v>-0.5</v>
      </c>
      <c r="J5" s="20" t="inlineStr">
        <is>
          <t>EXCEEDS</t>
        </is>
      </c>
    </row>
    <row r="6">
      <c r="B6" s="47" t="inlineStr">
        <is>
          <t>Real-Time Rules Latency (ms)</t>
        </is>
      </c>
      <c r="C6" s="65" t="n">
        <v>15</v>
      </c>
      <c r="D6" s="65" t="n">
        <v>12.5</v>
      </c>
      <c r="E6" s="65" t="n">
        <v>9.800000000000001</v>
      </c>
      <c r="F6" s="65" t="n">
        <v>8.4</v>
      </c>
      <c r="G6" s="65" t="n">
        <v>7.5</v>
      </c>
      <c r="H6" s="65" t="n">
        <v>9.5</v>
      </c>
      <c r="I6" s="65" t="n">
        <v>-5.5</v>
      </c>
      <c r="J6" s="24" t="inlineStr">
        <is>
          <t>EXCEEDS</t>
        </is>
      </c>
    </row>
    <row r="7">
      <c r="B7" s="46" t="inlineStr">
        <is>
          <t>Fraud Shield Interception Rate %</t>
        </is>
      </c>
      <c r="C7" s="30" t="n">
        <v>0.98</v>
      </c>
      <c r="D7" s="30" t="n">
        <v>0.982</v>
      </c>
      <c r="E7" s="30" t="n">
        <v>0.985</v>
      </c>
      <c r="F7" s="30" t="n">
        <v>0.9875</v>
      </c>
      <c r="G7" s="30" t="n">
        <v>0.99</v>
      </c>
      <c r="H7" s="30" t="n">
        <v>0.9861</v>
      </c>
      <c r="I7" s="30" t="n">
        <v>0.0061</v>
      </c>
      <c r="J7" s="20" t="inlineStr">
        <is>
          <t>EXCEEDS</t>
        </is>
      </c>
    </row>
    <row r="8">
      <c r="B8" s="47" t="inlineStr">
        <is>
          <t>PPATK STR Regulatory Filing SLA %</t>
        </is>
      </c>
      <c r="C8" s="33" t="n">
        <v>1</v>
      </c>
      <c r="D8" s="33" t="n">
        <v>1</v>
      </c>
      <c r="E8" s="33" t="n">
        <v>1</v>
      </c>
      <c r="F8" s="33" t="n">
        <v>1</v>
      </c>
      <c r="G8" s="33" t="n">
        <v>1</v>
      </c>
      <c r="H8" s="33" t="n">
        <v>1</v>
      </c>
      <c r="I8" s="33" t="n">
        <v>0</v>
      </c>
      <c r="J8" s="24" t="inlineStr">
        <is>
          <t>EXCEEDS</t>
        </is>
      </c>
    </row>
    <row r="9">
      <c r="B9" s="46" t="inlineStr">
        <is>
          <t>False Positive Alert Rate %</t>
        </is>
      </c>
      <c r="C9" s="30" t="n">
        <v>0.02</v>
      </c>
      <c r="D9" s="30" t="n">
        <v>0.024</v>
      </c>
      <c r="E9" s="30" t="n">
        <v>0.018</v>
      </c>
      <c r="F9" s="30" t="n">
        <v>0.014</v>
      </c>
      <c r="G9" s="30" t="n">
        <v>0.012</v>
      </c>
      <c r="H9" s="30" t="n">
        <v>0.017</v>
      </c>
      <c r="I9" s="30" t="n">
        <v>-0.003</v>
      </c>
      <c r="J9" s="20" t="inlineStr">
        <is>
          <t>EXCEEDS</t>
        </is>
      </c>
    </row>
    <row r="10">
      <c r="B10" s="47" t="inlineStr">
        <is>
          <t>eKYC Deepfake Detection Rate %</t>
        </is>
      </c>
      <c r="C10" s="33" t="n">
        <v>0.995</v>
      </c>
      <c r="D10" s="33" t="n">
        <v>0.992</v>
      </c>
      <c r="E10" s="33" t="n">
        <v>0.996</v>
      </c>
      <c r="F10" s="33" t="n">
        <v>0.998</v>
      </c>
      <c r="G10" s="33" t="n">
        <v>0.999</v>
      </c>
      <c r="H10" s="33" t="n">
        <v>0.9962</v>
      </c>
      <c r="I10" s="33" t="n">
        <v>0.0012</v>
      </c>
      <c r="J10" s="24" t="inlineStr">
        <is>
          <t>EXCEEDS</t>
        </is>
      </c>
    </row>
    <row r="11">
      <c r="B11" s="46" t="inlineStr">
        <is>
          <t>Chargeback Dispute Win Rate %</t>
        </is>
      </c>
      <c r="C11" s="30" t="n">
        <v>0.85</v>
      </c>
      <c r="D11" s="30" t="n">
        <v>0.885</v>
      </c>
      <c r="E11" s="30" t="n">
        <v>0.91</v>
      </c>
      <c r="F11" s="30" t="n">
        <v>0.925</v>
      </c>
      <c r="G11" s="30" t="n">
        <v>0.9399999999999999</v>
      </c>
      <c r="H11" s="30" t="n">
        <v>0.915</v>
      </c>
      <c r="I11" s="30" t="n">
        <v>0.065</v>
      </c>
      <c r="J11" s="20" t="inlineStr">
        <is>
          <t>EXCEEDS</t>
        </is>
      </c>
    </row>
    <row r="12">
      <c r="B12" s="47" t="inlineStr">
        <is>
          <t>Money Mule Accounts Frozen (Bn IDR)</t>
        </is>
      </c>
      <c r="C12" s="65" t="n">
        <v>50</v>
      </c>
      <c r="D12" s="65" t="n">
        <v>18.5</v>
      </c>
      <c r="E12" s="65" t="n">
        <v>24</v>
      </c>
      <c r="F12" s="65" t="n">
        <v>32.5</v>
      </c>
      <c r="G12" s="65" t="n">
        <v>40</v>
      </c>
      <c r="H12" s="65" t="n">
        <v>115</v>
      </c>
      <c r="I12" s="65" t="n">
        <v>65</v>
      </c>
      <c r="J12" s="24" t="inlineStr">
        <is>
          <t>EXCEEDS</t>
        </is>
      </c>
    </row>
  </sheetData>
  <mergeCells count="1">
    <mergeCell ref="B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2026-10-16T02:44:35Z</dcterms:created>
  <dcterms:modified xsi:type="dcterms:W3CDTF">2026-10-18T14:36:21Z</dcterms:modified>
</cp:coreProperties>
</file>