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Supply Chain IT Dash" sheetId="2" state="visible" r:id="rId2"/>
    <sheet name="WMS System Uptime &amp; PickPack" sheetId="3" state="visible" r:id="rId3"/>
    <sheet name="TMS Route Opt &amp; GPS Feeds" sheetId="4" state="visible" r:id="rId4"/>
    <sheet name="Handheld Scanner &amp; RFID Fleet" sheetId="5" state="visible" r:id="rId5"/>
    <sheet name="EDI &amp; 3PL Carrier Integrations" sheetId="6" state="visible" r:id="rId6"/>
    <sheet name="Last-Mile Delivery Latency" sheetId="7" state="visible" r:id="rId7"/>
    <sheet name="Cold-Chain Temperature IoT" sheetId="8" state="visible" r:id="rId8"/>
    <sheet name="Automated Sorter ASRS Health" sheetId="9" state="visible" r:id="rId9"/>
    <sheet name="Customs &amp; Port Digital Sync" sheetId="10" state="visible" r:id="rId10"/>
    <sheet name="Warehouse Network Mesh &amp; WiFi" sheetId="11" state="visible" r:id="rId11"/>
    <sheet name="Logistics IT Disaster Recovery" sheetId="12" state="visible" r:id="rId12"/>
    <sheet name="3PL Vendor SLA &amp; Chargebacks" sheetId="13" state="visible" r:id="rId13"/>
    <sheet name="Strategic Supply Chain Score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4">
    <numFmt numFmtId="164" formatCode="-"/>
    <numFmt numFmtId="165" formatCode="0.0"/>
    <numFmt numFmtId="166" formatCode="0.000%"/>
    <numFmt numFmtId="167" formatCode="0.0s"/>
    <numFmt numFmtId="168" formatCode="0.0%"/>
    <numFmt numFmtId="169" formatCode="0.0 hrs"/>
    <numFmt numFmtId="170" formatCode="+0.0 C;-0.0 C;0.0 C"/>
    <numFmt numFmtId="171" formatCode="0 dBm"/>
    <numFmt numFmtId="172" formatCode="#,##0 ms"/>
    <numFmt numFmtId="173" formatCode="#,##0 mins"/>
    <numFmt numFmtId="174" formatCode="#,##0 s"/>
    <numFmt numFmtId="175" formatCode="IDR #,##0"/>
    <numFmt numFmtId="176" formatCode="#,##0.0"/>
    <numFmt numFmtId="177" formatCode="0.0&quot;%&quot;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8F0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1E3A8A"/>
      <sz val="12"/>
    </font>
    <font>
      <name val="Calibri"/>
      <b val="1"/>
      <color rgb="00FFFFFF"/>
      <sz val="11"/>
    </font>
    <font>
      <name val="Calibri"/>
      <b val="1"/>
      <color rgb="00047857"/>
      <sz val="10"/>
    </font>
    <font>
      <name val="Calibri"/>
      <b val="1"/>
      <color rgb="001E3A8A"/>
      <sz val="9"/>
    </font>
    <font>
      <name val="Calibri"/>
      <b val="1"/>
      <color rgb="001E3A8A"/>
      <sz val="16"/>
    </font>
    <font>
      <name val="Calibri"/>
      <i val="1"/>
      <color rgb="00475569"/>
      <sz val="8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DBEAFE"/>
        <bgColor rgb="00DBEAFE"/>
      </patternFill>
    </fill>
    <fill>
      <patternFill patternType="solid">
        <fgColor rgb="00F1F5F9"/>
        <bgColor rgb="00F1F5F9"/>
      </patternFill>
    </fill>
    <fill>
      <patternFill patternType="solid">
        <fgColor rgb="001E293B"/>
        <bgColor rgb="001E293B"/>
      </patternFill>
    </fill>
    <fill>
      <patternFill patternType="solid">
        <fgColor rgb="00EFF6FF"/>
        <bgColor rgb="00EFF6FF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9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5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0" fontId="9" fillId="6" borderId="1" applyAlignment="1" pivotButton="0" quotePrefix="0" xfId="0">
      <alignment horizontal="center" vertical="center" wrapText="1"/>
    </xf>
    <xf numFmtId="3" fontId="9" fillId="6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center" vertical="center" wrapText="1"/>
    </xf>
    <xf numFmtId="10" fontId="0" fillId="0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 wrapText="1"/>
    </xf>
    <xf numFmtId="10" fontId="0" fillId="4" borderId="1" applyAlignment="1" pivotButton="0" quotePrefix="0" xfId="0">
      <alignment horizontal="center" vertical="center" wrapText="1"/>
    </xf>
    <xf numFmtId="167" fontId="0" fillId="0" borderId="1" applyAlignment="1" pivotButton="0" quotePrefix="0" xfId="0">
      <alignment horizontal="right" vertical="center"/>
    </xf>
    <xf numFmtId="168" fontId="3" fillId="0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center" vertical="center" wrapText="1"/>
    </xf>
    <xf numFmtId="168" fontId="0" fillId="4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center" vertical="center" wrapText="1"/>
    </xf>
    <xf numFmtId="169" fontId="0" fillId="0" borderId="1" applyAlignment="1" pivotButton="0" quotePrefix="0" xfId="0">
      <alignment horizontal="right" vertical="center"/>
    </xf>
    <xf numFmtId="169" fontId="0" fillId="4" borderId="1" applyAlignment="1" pivotButton="0" quotePrefix="0" xfId="0">
      <alignment horizontal="right" vertical="center"/>
    </xf>
    <xf numFmtId="170" fontId="3" fillId="0" borderId="1" applyAlignment="1" pivotButton="0" quotePrefix="0" xfId="0">
      <alignment horizontal="right" vertical="center"/>
    </xf>
    <xf numFmtId="170" fontId="3" fillId="4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171" fontId="0" fillId="0" borderId="1" applyAlignment="1" pivotButton="0" quotePrefix="0" xfId="0">
      <alignment horizontal="right" vertical="center"/>
    </xf>
    <xf numFmtId="172" fontId="0" fillId="0" borderId="1" applyAlignment="1" pivotButton="0" quotePrefix="0" xfId="0">
      <alignment horizontal="right" vertical="center"/>
    </xf>
    <xf numFmtId="171" fontId="0" fillId="4" borderId="1" applyAlignment="1" pivotButton="0" quotePrefix="0" xfId="0">
      <alignment horizontal="right" vertical="center"/>
    </xf>
    <xf numFmtId="172" fontId="0" fillId="4" borderId="1" applyAlignment="1" pivotButton="0" quotePrefix="0" xfId="0">
      <alignment horizontal="right" vertical="center"/>
    </xf>
    <xf numFmtId="173" fontId="0" fillId="0" borderId="1" applyAlignment="1" pivotButton="0" quotePrefix="0" xfId="0">
      <alignment horizontal="center" vertical="center" wrapText="1"/>
    </xf>
    <xf numFmtId="174" fontId="0" fillId="0" borderId="1" applyAlignment="1" pivotButton="0" quotePrefix="0" xfId="0">
      <alignment horizontal="center" vertical="center" wrapText="1"/>
    </xf>
    <xf numFmtId="173" fontId="0" fillId="4" borderId="1" applyAlignment="1" pivotButton="0" quotePrefix="0" xfId="0">
      <alignment horizontal="center" vertical="center" wrapText="1"/>
    </xf>
    <xf numFmtId="174" fontId="0" fillId="4" borderId="1" applyAlignment="1" pivotButton="0" quotePrefix="0" xfId="0">
      <alignment horizontal="center" vertical="center" wrapText="1"/>
    </xf>
    <xf numFmtId="175" fontId="0" fillId="0" borderId="1" applyAlignment="1" pivotButton="0" quotePrefix="0" xfId="0">
      <alignment horizontal="right" vertical="center"/>
    </xf>
    <xf numFmtId="175" fontId="0" fillId="4" borderId="1" applyAlignment="1" pivotButton="0" quotePrefix="0" xfId="0">
      <alignment horizontal="right" vertical="center"/>
    </xf>
    <xf numFmtId="176" fontId="0" fillId="0" borderId="1" applyAlignment="1" pivotButton="0" quotePrefix="0" xfId="0">
      <alignment horizontal="right" vertical="center"/>
    </xf>
    <xf numFmtId="176" fontId="0" fillId="4" borderId="1" applyAlignment="1" pivotButton="0" quotePrefix="0" xfId="0">
      <alignment horizontal="right" vertical="center"/>
    </xf>
    <xf numFmtId="0" fontId="0" fillId="0" borderId="4" pivotButton="0" quotePrefix="0" xfId="0"/>
    <xf numFmtId="164" fontId="0" fillId="0" borderId="1" applyAlignment="1" pivotButton="0" quotePrefix="0" xfId="0">
      <alignment horizontal="right" vertical="center"/>
    </xf>
    <xf numFmtId="0" fontId="11" fillId="0" borderId="0" pivotButton="0" quotePrefix="0" xfId="0"/>
    <xf numFmtId="0" fontId="12" fillId="7" borderId="5" applyAlignment="1" pivotButton="0" quotePrefix="0" xfId="0">
      <alignment horizontal="center" vertical="center"/>
    </xf>
    <xf numFmtId="0" fontId="13" fillId="8" borderId="5" applyAlignment="1" pivotButton="0" quotePrefix="0" xfId="0">
      <alignment horizontal="center" vertical="center"/>
    </xf>
    <xf numFmtId="177" fontId="12" fillId="8" borderId="5" applyAlignment="1" pivotButton="0" quotePrefix="0" xfId="0">
      <alignment horizontal="right" vertical="center"/>
    </xf>
    <xf numFmtId="0" fontId="13" fillId="8" borderId="5" applyAlignment="1" pivotButton="0" quotePrefix="0" xfId="0">
      <alignment horizontal="left" vertical="center"/>
    </xf>
    <xf numFmtId="165" fontId="12" fillId="8" borderId="5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 wrapText="1"/>
    </xf>
    <xf numFmtId="167" fontId="0" fillId="0" borderId="1" applyAlignment="1" pivotButton="0" quotePrefix="0" xfId="0">
      <alignment horizontal="right" vertical="center"/>
    </xf>
    <xf numFmtId="168" fontId="3" fillId="0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center" vertical="center" wrapText="1"/>
    </xf>
    <xf numFmtId="168" fontId="0" fillId="4" borderId="1" applyAlignment="1" pivotButton="0" quotePrefix="0" xfId="0">
      <alignment horizontal="center" vertical="center" wrapText="1"/>
    </xf>
    <xf numFmtId="169" fontId="0" fillId="0" borderId="1" applyAlignment="1" pivotButton="0" quotePrefix="0" xfId="0">
      <alignment horizontal="right" vertical="center"/>
    </xf>
    <xf numFmtId="169" fontId="0" fillId="4" borderId="1" applyAlignment="1" pivotButton="0" quotePrefix="0" xfId="0">
      <alignment horizontal="right" vertical="center"/>
    </xf>
    <xf numFmtId="170" fontId="3" fillId="0" borderId="1" applyAlignment="1" pivotButton="0" quotePrefix="0" xfId="0">
      <alignment horizontal="right" vertical="center"/>
    </xf>
    <xf numFmtId="170" fontId="3" fillId="4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171" fontId="0" fillId="0" borderId="1" applyAlignment="1" pivotButton="0" quotePrefix="0" xfId="0">
      <alignment horizontal="right" vertical="center"/>
    </xf>
    <xf numFmtId="172" fontId="0" fillId="0" borderId="1" applyAlignment="1" pivotButton="0" quotePrefix="0" xfId="0">
      <alignment horizontal="right" vertical="center"/>
    </xf>
    <xf numFmtId="171" fontId="0" fillId="4" borderId="1" applyAlignment="1" pivotButton="0" quotePrefix="0" xfId="0">
      <alignment horizontal="right" vertical="center"/>
    </xf>
    <xf numFmtId="172" fontId="0" fillId="4" borderId="1" applyAlignment="1" pivotButton="0" quotePrefix="0" xfId="0">
      <alignment horizontal="right" vertical="center"/>
    </xf>
    <xf numFmtId="173" fontId="0" fillId="0" borderId="1" applyAlignment="1" pivotButton="0" quotePrefix="0" xfId="0">
      <alignment horizontal="center" vertical="center" wrapText="1"/>
    </xf>
    <xf numFmtId="174" fontId="0" fillId="0" borderId="1" applyAlignment="1" pivotButton="0" quotePrefix="0" xfId="0">
      <alignment horizontal="center" vertical="center" wrapText="1"/>
    </xf>
    <xf numFmtId="173" fontId="0" fillId="4" borderId="1" applyAlignment="1" pivotButton="0" quotePrefix="0" xfId="0">
      <alignment horizontal="center" vertical="center" wrapText="1"/>
    </xf>
    <xf numFmtId="174" fontId="0" fillId="4" borderId="1" applyAlignment="1" pivotButton="0" quotePrefix="0" xfId="0">
      <alignment horizontal="center" vertical="center" wrapText="1"/>
    </xf>
    <xf numFmtId="175" fontId="0" fillId="0" borderId="1" applyAlignment="1" pivotButton="0" quotePrefix="0" xfId="0">
      <alignment horizontal="right" vertical="center"/>
    </xf>
    <xf numFmtId="175" fontId="0" fillId="4" borderId="1" applyAlignment="1" pivotButton="0" quotePrefix="0" xfId="0">
      <alignment horizontal="right" vertical="center"/>
    </xf>
    <xf numFmtId="176" fontId="0" fillId="0" borderId="1" applyAlignment="1" pivotButton="0" quotePrefix="0" xfId="0">
      <alignment horizontal="right" vertical="center"/>
    </xf>
    <xf numFmtId="176" fontId="0" fillId="4" borderId="1" applyAlignment="1" pivotButton="0" quotePrefix="0" xfId="0">
      <alignment horizontal="right" vertical="center"/>
    </xf>
    <xf numFmtId="176" fontId="12" fillId="8" borderId="5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Distribution Center Picking Capacity (Lines/hr)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Supply Chain IT Dash'!T4</f>
            </strRef>
          </tx>
          <spPr>
            <a:ln>
              <a:prstDash val="solid"/>
            </a:ln>
          </spPr>
          <cat>
            <numRef>
              <f>'Executive Supply Chain IT Dash'!$R$5:$R$12</f>
            </numRef>
          </cat>
          <val>
            <numRef>
              <f>'Executive Supply Chain IT Dash'!$T$5:$T$12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Distribution Center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Pick Rate / hr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3PL Logistics Carrier EDI Transaction Share</a:t>
            </a:r>
          </a:p>
        </rich>
      </tx>
    </title>
    <plotArea>
      <pieChart>
        <varyColors val="1"/>
        <ser>
          <idx val="0"/>
          <order val="0"/>
          <tx>
            <strRef>
              <f>'Executive Supply Chain IT Dash'!S15</f>
            </strRef>
          </tx>
          <spPr>
            <a:ln>
              <a:prstDash val="solid"/>
            </a:ln>
          </spPr>
          <cat>
            <numRef>
              <f>'Executive Supply Chain IT Dash'!$R$16:$R$23</f>
            </numRef>
          </cat>
          <val>
            <numRef>
              <f>'Executive Supply Chain IT Dash'!$S$16:$S$23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On-Time In-Full (OTIF) Delivery &amp; Fulfillment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Supply Chain IT Dash'!C49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Supply Chain IT Dash'!$B$50:$B$55</f>
            </numRef>
          </cat>
          <val>
            <numRef>
              <f>'Executive Supply Chain IT Dash'!$C$50:$C$55</f>
            </numRef>
          </val>
        </ser>
        <ser>
          <idx val="1"/>
          <order val="1"/>
          <tx>
            <strRef>
              <f>'Executive Supply Chain IT Dash'!D49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Supply Chain IT Dash'!$B$50:$B$55</f>
            </numRef>
          </cat>
          <val>
            <numRef>
              <f>'Executive Supply Chain IT Dash'!$D$50:$D$55</f>
            </numRef>
          </val>
        </ser>
        <ser>
          <idx val="2"/>
          <order val="2"/>
          <tx>
            <strRef>
              <f>'Executive Supply Chain IT Dash'!E49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Supply Chain IT Dash'!$B$50:$B$55</f>
            </numRef>
          </cat>
          <val>
            <numRef>
              <f>'Executive Supply Chain IT Dash'!$E$50:$E$55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Supply Chain IT &amp; Logistics Operational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Supply Chain IT Dash'!H49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Supply Chain IT Dash'!$G$50:$G$55</f>
            </numRef>
          </cat>
          <val>
            <numRef>
              <f>'Executive Supply Chain IT Dash'!$H$50:$H$55</f>
            </numRef>
          </val>
        </ser>
        <ser>
          <idx val="1"/>
          <order val="1"/>
          <tx>
            <strRef>
              <f>'Executive Supply Chain IT Dash'!I49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Supply Chain IT Dash'!$G$50:$G$55</f>
            </numRef>
          </cat>
          <val>
            <numRef>
              <f>'Executive Supply Chain IT Dash'!$I$50:$I$55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Distribution Center Dispatched Pallets vs OTIF Delivery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Supply Chain IT Dash'!C73</f>
            </strRef>
          </tx>
          <spPr>
            <a:ln>
              <a:prstDash val="solid"/>
            </a:ln>
          </spPr>
          <cat>
            <numRef>
              <f>'Executive Supply Chain IT Dash'!$B$74:$B$79</f>
            </numRef>
          </cat>
          <val>
            <numRef>
              <f>'Executive Supply Chain IT Dash'!$C$74:$C$79</f>
            </numRef>
          </val>
        </ser>
        <ser>
          <idx val="1"/>
          <order val="1"/>
          <tx>
            <strRef>
              <f>'Executive Supply Chain IT Dash'!D73</f>
            </strRef>
          </tx>
          <spPr>
            <a:ln>
              <a:prstDash val="solid"/>
            </a:ln>
          </spPr>
          <cat>
            <numRef>
              <f>'Executive Supply Chain IT Dash'!$B$74:$B$79</f>
            </numRef>
          </cat>
          <val>
            <numRef>
              <f>'Executive Supply Chain IT Dash'!$D$74:$D$79</f>
            </numRef>
          </val>
        </ser>
        <ser>
          <idx val="2"/>
          <order val="2"/>
          <tx>
            <strRef>
              <f>'Executive Supply Chain IT Dash'!E73</f>
            </strRef>
          </tx>
          <spPr>
            <a:ln>
              <a:prstDash val="solid"/>
            </a:ln>
          </spPr>
          <cat>
            <numRef>
              <f>'Executive Supply Chain IT Dash'!$B$74:$B$79</f>
            </numRef>
          </cat>
          <val>
            <numRef>
              <f>'Executive Supply Chain IT Dash'!$E$74:$E$79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Warehouse Storage Volume Saturation Distribution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Supply Chain IT Dash'!H73</f>
            </strRef>
          </tx>
          <spPr>
            <a:ln>
              <a:prstDash val="solid"/>
            </a:ln>
          </spPr>
          <cat>
            <numRef>
              <f>'Executive Supply Chain IT Dash'!$G$74:$G$78</f>
            </numRef>
          </cat>
          <val>
            <numRef>
              <f>'Executive Supply Chain IT Dash'!$H$74:$H$78</f>
            </numRef>
          </val>
        </ser>
        <ser>
          <idx val="1"/>
          <order val="1"/>
          <tx>
            <strRef>
              <f>'Executive Supply Chain IT Dash'!I73</f>
            </strRef>
          </tx>
          <spPr>
            <a:ln>
              <a:prstDash val="solid"/>
            </a:ln>
          </spPr>
          <cat>
            <numRef>
              <f>'Executive Supply Chain IT Dash'!$G$74:$G$78</f>
            </numRef>
          </cat>
          <val>
            <numRef>
              <f>'Executive Supply Chain IT Dash'!$I$74:$I$78</f>
            </numRef>
          </val>
        </ser>
        <ser>
          <idx val="2"/>
          <order val="2"/>
          <tx>
            <strRef>
              <f>'Executive Supply Chain IT Dash'!J73</f>
            </strRef>
          </tx>
          <spPr>
            <a:ln>
              <a:prstDash val="solid"/>
            </a:ln>
          </spPr>
          <cat>
            <numRef>
              <f>'Executive Supply Chain IT Dash'!$G$74:$G$78</f>
            </numRef>
          </cat>
          <val>
            <numRef>
              <f>'Executive Supply Chain IT Dash'!$J$74:$J$78</f>
            </numRef>
          </val>
        </ser>
        <ser>
          <idx val="3"/>
          <order val="3"/>
          <tx>
            <strRef>
              <f>'Executive Supply Chain IT Dash'!K73</f>
            </strRef>
          </tx>
          <spPr>
            <a:ln>
              <a:prstDash val="solid"/>
            </a:ln>
          </spPr>
          <cat>
            <numRef>
              <f>'Executive Supply Chain IT Dash'!$G$74:$G$78</f>
            </numRef>
          </cat>
          <val>
            <numRef>
              <f>'Executive Supply Chain IT Dash'!$K$74:$K$78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8</row>
      <rowOff>0</rowOff>
    </from>
    <ext cx="504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28" customWidth="1" min="3" max="3"/>
    <col width="41" customWidth="1" min="4" max="4"/>
    <col width="42" customWidth="1" min="5" max="5"/>
    <col width="20" customWidth="1" min="6" max="6"/>
  </cols>
  <sheetData>
    <row r="1" ht="30" customHeight="1">
      <c r="A1" s="1" t="inlineStr">
        <is>
          <t>ENTERPRISE SUPPLY CHAIN IT &amp; LOGISTICS DIGITAL OPERATIONS MASTER</t>
        </is>
      </c>
    </row>
    <row r="2" ht="20" customHeight="1">
      <c r="A2" s="2" t="inlineStr">
        <is>
          <t>Warehouse WMS, Fleet TMS, EDI Carriers &amp; IoT Sensor Telemetry Navigation</t>
        </is>
      </c>
    </row>
    <row r="4" ht="36" customHeight="1">
      <c r="A4" s="3" t="inlineStr">
        <is>
          <t>Tujuan Dashboard</t>
        </is>
      </c>
      <c r="C4" s="4" t="inlineStr">
        <is>
          <t>Mengawasi ketersediaan dan kinerja operasional sistem teknologi logistik &amp; supply chain enterprise: uptime sistem Warehouse Management (WMS), Transportation Management (TMS), armada pemindai handheld barcode &amp; RFID, integrasi EDI kurir 3PL, latensi pengiriman last-mile, sensor IoT suhu cold-chain, otomatisasi sorter ASRS, hingga integrasi manifest pelabuhan &amp; bea cukai.</t>
        </is>
      </c>
    </row>
    <row r="5" ht="36" customHeight="1">
      <c r="A5" s="3" t="inlineStr">
        <is>
          <t>Struktur 14 Sheet</t>
        </is>
      </c>
      <c r="C5" s="5" t="inlineStr">
        <is>
          <t>1. Instructions | 2. Executive Supply Chain IT Dash | 3. WMS System Uptime &amp; PickPack | 4. TMS Route Opt &amp; GPS Feeds | 5. Handheld Scanner &amp; RFID Fleet | 6. EDI &amp; 3PL Carrier Integrations | 7. Last-Mile Delivery Latency | 8. Cold-Chain Temperature IoT | 9. Automated Sorter ASRS Health | 10. Customs &amp; Port Digital Sync | 11. Warehouse Network Mesh &amp; WiFi | 12. Logistics IT Disaster Recovery | 13. 3PL Vendor SLA &amp; Chargebacks | 14. Strategic Supply Chain Score</t>
        </is>
      </c>
    </row>
    <row r="6" ht="36" customHeight="1">
      <c r="A6" s="3" t="inlineStr">
        <is>
          <t>Automated Aggregation</t>
        </is>
      </c>
      <c r="C6" s="4" t="inlineStr">
        <is>
          <t>Semua indikator kinerja eksekutif dan visualisasi dihitung secara otomatis menggunakan formula Excel (COUNTA, COUNTIF, SUM, AVERAGE, IF).</t>
        </is>
      </c>
    </row>
    <row r="7" ht="36" customHeight="1">
      <c r="A7" s="3" t="inlineStr">
        <is>
          <t>Zero Fulfillment Blindspot</t>
        </is>
      </c>
      <c r="C7" s="5" t="inlineStr">
        <is>
          <t>Setiap pergerakan SKU logistik dari inbound receiving, cross-docking, automated sorting, hingga dispatch truk dipantau secara real-time untuk mencegah penumpukan antrean.</t>
        </is>
      </c>
    </row>
    <row r="8" ht="36" customHeight="1">
      <c r="A8" s="3" t="inlineStr">
        <is>
          <t>IoT Cold-Chain Compliance</t>
        </is>
      </c>
      <c r="C8" s="4" t="inlineStr">
        <is>
          <t>Sensor IoT pemantau suhu bahan farmasi &amp; makanan beku memicu peringatan otomatis jika suhu melampaui batas toleransi (-20C / 2-8C).</t>
        </is>
      </c>
    </row>
    <row r="10">
      <c r="A10" s="6" t="inlineStr">
        <is>
          <t>PANDUAN NAVIGASI WORKBOOK</t>
        </is>
      </c>
    </row>
    <row r="11" ht="24" customHeight="1">
      <c r="A11" s="7" t="inlineStr">
        <is>
          <t>No</t>
        </is>
      </c>
      <c r="B11" s="7" t="inlineStr">
        <is>
          <t>Sheet Name</t>
        </is>
      </c>
      <c r="C11" s="7" t="inlineStr">
        <is>
          <t>Domain &amp; Kategori</t>
        </is>
      </c>
      <c r="D11" s="7" t="inlineStr">
        <is>
          <t>Target Stakeholder</t>
        </is>
      </c>
      <c r="E11" s="7" t="inlineStr">
        <is>
          <t>Key Metrics</t>
        </is>
      </c>
      <c r="F11" s="7" t="inlineStr">
        <is>
          <t>Frekuensi Update</t>
        </is>
      </c>
    </row>
    <row r="12" ht="20" customHeight="1">
      <c r="A12" s="8" t="n">
        <v>1</v>
      </c>
      <c r="B12" s="9" t="inlineStr">
        <is>
          <t>Instructions</t>
        </is>
      </c>
      <c r="C12" s="9" t="inlineStr">
        <is>
          <t>Governance &amp; Guide</t>
        </is>
      </c>
      <c r="D12" s="9" t="inlineStr">
        <is>
          <t>All Logistics Teams</t>
        </is>
      </c>
      <c r="E12" s="9" t="inlineStr">
        <is>
          <t>Panduan Schema &amp; SOP Supply Chain IT</t>
        </is>
      </c>
      <c r="F12" s="8" t="inlineStr">
        <is>
          <t>Monthly</t>
        </is>
      </c>
    </row>
    <row r="13" ht="20" customHeight="1">
      <c r="A13" s="10" t="n">
        <v>2</v>
      </c>
      <c r="B13" s="11" t="inlineStr">
        <is>
          <t>Executive Supply Chain IT Dash</t>
        </is>
      </c>
      <c r="C13" s="11" t="inlineStr">
        <is>
          <t>Executive Cockpit</t>
        </is>
      </c>
      <c r="D13" s="11" t="inlineStr">
        <is>
          <t>VP Supply Chain / COO / Head of IT</t>
        </is>
      </c>
      <c r="E13" s="11" t="inlineStr">
        <is>
          <t>WMS Uptime, Pick TPS, Scanner Health, SLA</t>
        </is>
      </c>
      <c r="F13" s="10" t="inlineStr">
        <is>
          <t>Daily</t>
        </is>
      </c>
    </row>
    <row r="14" ht="20" customHeight="1">
      <c r="A14" s="8" t="n">
        <v>3</v>
      </c>
      <c r="B14" s="9" t="inlineStr">
        <is>
          <t>WMS System Uptime &amp; PickPack</t>
        </is>
      </c>
      <c r="C14" s="9" t="inlineStr">
        <is>
          <t>Warehouse Systems</t>
        </is>
      </c>
      <c r="D14" s="9" t="inlineStr">
        <is>
          <t>WMS Admins / Fulfillment General Mgr</t>
        </is>
      </c>
      <c r="E14" s="9" t="inlineStr">
        <is>
          <t>Order Picking Rate/hr, Packing TPS, Uptime</t>
        </is>
      </c>
      <c r="F14" s="8" t="inlineStr">
        <is>
          <t>Daily</t>
        </is>
      </c>
    </row>
    <row r="15" ht="20" customHeight="1">
      <c r="A15" s="10" t="n">
        <v>4</v>
      </c>
      <c r="B15" s="11" t="inlineStr">
        <is>
          <t>TMS Route Opt &amp; GPS Feeds</t>
        </is>
      </c>
      <c r="C15" s="11" t="inlineStr">
        <is>
          <t>Fleet Transportation</t>
        </is>
      </c>
      <c r="D15" s="11" t="inlineStr">
        <is>
          <t>Fleet Logistics Manager</t>
        </is>
      </c>
      <c r="E15" s="11" t="inlineStr">
        <is>
          <t>GPS Ping Latency, Fuel Route Efficiency</t>
        </is>
      </c>
      <c r="F15" s="10" t="inlineStr">
        <is>
          <t>Daily</t>
        </is>
      </c>
    </row>
    <row r="16" ht="20" customHeight="1">
      <c r="A16" s="8" t="n">
        <v>5</v>
      </c>
      <c r="B16" s="9" t="inlineStr">
        <is>
          <t>Handheld Scanner &amp; RFID Fleet</t>
        </is>
      </c>
      <c r="C16" s="9" t="inlineStr">
        <is>
          <t>Warehouse Hardware</t>
        </is>
      </c>
      <c r="D16" s="9" t="inlineStr">
        <is>
          <t>Field Support / Hardware Asset Lead</t>
        </is>
      </c>
      <c r="E16" s="9" t="inlineStr">
        <is>
          <t>Zebra Scanners Battery %, Drop Failures</t>
        </is>
      </c>
      <c r="F16" s="8" t="inlineStr">
        <is>
          <t>Daily</t>
        </is>
      </c>
    </row>
    <row r="17" ht="20" customHeight="1">
      <c r="A17" s="10" t="n">
        <v>6</v>
      </c>
      <c r="B17" s="11" t="inlineStr">
        <is>
          <t>EDI &amp; 3PL Carrier Integrations</t>
        </is>
      </c>
      <c r="C17" s="11" t="inlineStr">
        <is>
          <t>Partner EDI Integrations</t>
        </is>
      </c>
      <c r="D17" s="11" t="inlineStr">
        <is>
          <t>B2B Integration Engineer</t>
        </is>
      </c>
      <c r="E17" s="11" t="inlineStr">
        <is>
          <t>EDI 204/214/990 Message Flow, Queue Lag</t>
        </is>
      </c>
      <c r="F17" s="10" t="inlineStr">
        <is>
          <t>Daily</t>
        </is>
      </c>
    </row>
    <row r="18" ht="20" customHeight="1">
      <c r="A18" s="8" t="n">
        <v>7</v>
      </c>
      <c r="B18" s="9" t="inlineStr">
        <is>
          <t>Last-Mile Delivery Latency</t>
        </is>
      </c>
      <c r="C18" s="9" t="inlineStr">
        <is>
          <t>Last-Mile Operations</t>
        </is>
      </c>
      <c r="D18" s="9" t="inlineStr">
        <is>
          <t>Last-Mile Hub Operations Lead</t>
        </is>
      </c>
      <c r="E18" s="9" t="inlineStr">
        <is>
          <t>First-Attempt Delivery %, Dispatch Latency</t>
        </is>
      </c>
      <c r="F18" s="8" t="inlineStr">
        <is>
          <t>Daily</t>
        </is>
      </c>
    </row>
    <row r="19" ht="20" customHeight="1">
      <c r="A19" s="10" t="n">
        <v>8</v>
      </c>
      <c r="B19" s="11" t="inlineStr">
        <is>
          <t>Cold-Chain Temperature IoT</t>
        </is>
      </c>
      <c r="C19" s="11" t="inlineStr">
        <is>
          <t>IoT Sensor Monitoring</t>
        </is>
      </c>
      <c r="D19" s="11" t="inlineStr">
        <is>
          <t>Quality Assurance &amp; Compliance Lead</t>
        </is>
      </c>
      <c r="E19" s="11" t="inlineStr">
        <is>
          <t>BLE/Cellular Sensor Temp Breaches, Alerts</t>
        </is>
      </c>
      <c r="F19" s="10" t="inlineStr">
        <is>
          <t>Real-Time</t>
        </is>
      </c>
    </row>
    <row r="20" ht="20" customHeight="1">
      <c r="A20" s="8" t="n">
        <v>9</v>
      </c>
      <c r="B20" s="9" t="inlineStr">
        <is>
          <t>Automated Sorter ASRS Health</t>
        </is>
      </c>
      <c r="C20" s="9" t="inlineStr">
        <is>
          <t>Automation &amp; Robotics</t>
        </is>
      </c>
      <c r="D20" s="9" t="inlineStr">
        <is>
          <t>Maintenance Engineer / PLC Specialist</t>
        </is>
      </c>
      <c r="E20" s="9" t="inlineStr">
        <is>
          <t>Conveyor Sorter Jams, Throughput Items/hr</t>
        </is>
      </c>
      <c r="F20" s="8" t="inlineStr">
        <is>
          <t>Daily</t>
        </is>
      </c>
    </row>
    <row r="21" ht="20" customHeight="1">
      <c r="A21" s="10" t="n">
        <v>10</v>
      </c>
      <c r="B21" s="11" t="inlineStr">
        <is>
          <t>Customs &amp; Port Digital Sync</t>
        </is>
      </c>
      <c r="C21" s="11" t="inlineStr">
        <is>
          <t>Port &amp; Cross-Border EDI</t>
        </is>
      </c>
      <c r="D21" s="11" t="inlineStr">
        <is>
          <t>Export-Import Customs Liaison</t>
        </is>
      </c>
      <c r="E21" s="11" t="inlineStr">
        <is>
          <t>CEISA / INSW Customs API Response Time</t>
        </is>
      </c>
      <c r="F21" s="10" t="inlineStr">
        <is>
          <t>Daily</t>
        </is>
      </c>
    </row>
    <row r="22" ht="20" customHeight="1">
      <c r="A22" s="8" t="n">
        <v>11</v>
      </c>
      <c r="B22" s="9" t="inlineStr">
        <is>
          <t>Warehouse Network Mesh &amp; WiFi</t>
        </is>
      </c>
      <c r="C22" s="9" t="inlineStr">
        <is>
          <t>Facility Connectivity</t>
        </is>
      </c>
      <c r="D22" s="9" t="inlineStr">
        <is>
          <t>Network Engineer / Industrial WiFi</t>
        </is>
      </c>
      <c r="E22" s="9" t="inlineStr">
        <is>
          <t>Industrial AP Signal Strength, Packet Loss</t>
        </is>
      </c>
      <c r="F22" s="8" t="inlineStr">
        <is>
          <t>Weekly</t>
        </is>
      </c>
    </row>
    <row r="23" ht="20" customHeight="1">
      <c r="A23" s="10" t="n">
        <v>12</v>
      </c>
      <c r="B23" s="11" t="inlineStr">
        <is>
          <t>Logistics IT Disaster Recovery</t>
        </is>
      </c>
      <c r="C23" s="11" t="inlineStr">
        <is>
          <t>Resilience &amp; Continuity</t>
        </is>
      </c>
      <c r="D23" s="11" t="inlineStr">
        <is>
          <t>Supply Chain BCM Manager</t>
        </is>
      </c>
      <c r="E23" s="11" t="inlineStr">
        <is>
          <t>DC Failover Drills, Offline Scanning Mode</t>
        </is>
      </c>
      <c r="F23" s="10" t="inlineStr">
        <is>
          <t>Quarterly</t>
        </is>
      </c>
    </row>
    <row r="24" ht="20" customHeight="1">
      <c r="A24" s="8" t="n">
        <v>13</v>
      </c>
      <c r="B24" s="9" t="inlineStr">
        <is>
          <t>3PL Vendor SLA &amp; Chargebacks</t>
        </is>
      </c>
      <c r="C24" s="9" t="inlineStr">
        <is>
          <t>Vendor Governance</t>
        </is>
      </c>
      <c r="D24" s="9" t="inlineStr">
        <is>
          <t>3PL Procurement &amp; Contract Lead</t>
        </is>
      </c>
      <c r="E24" s="9" t="inlineStr">
        <is>
          <t>On-Time Dispatch SLA %, Penalty Chargebacks</t>
        </is>
      </c>
      <c r="F24" s="8" t="inlineStr">
        <is>
          <t>Monthly</t>
        </is>
      </c>
    </row>
    <row r="25" ht="20" customHeight="1">
      <c r="A25" s="10" t="n">
        <v>14</v>
      </c>
      <c r="B25" s="11" t="inlineStr">
        <is>
          <t>Strategic Supply Chain Score</t>
        </is>
      </c>
      <c r="C25" s="11" t="inlineStr">
        <is>
          <t>Annual Strategy &amp; OKRs</t>
        </is>
      </c>
      <c r="D25" s="11" t="inlineStr">
        <is>
          <t>Executive Committee / VP Supply Chain</t>
        </is>
      </c>
      <c r="E25" s="11" t="inlineStr">
        <is>
          <t>Order Fill Rate %, Perfect Order Index</t>
        </is>
      </c>
      <c r="F25" s="10" t="inlineStr">
        <is>
          <t>Quarterly</t>
        </is>
      </c>
    </row>
  </sheetData>
  <mergeCells count="12">
    <mergeCell ref="A4:B4"/>
    <mergeCell ref="A2:F2"/>
    <mergeCell ref="A7:B7"/>
    <mergeCell ref="C8:F8"/>
    <mergeCell ref="C4:F4"/>
    <mergeCell ref="A1:F1"/>
    <mergeCell ref="A5:B5"/>
    <mergeCell ref="C6:F6"/>
    <mergeCell ref="C7:F7"/>
    <mergeCell ref="C5:F5"/>
    <mergeCell ref="A8:B8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79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3" customWidth="1" min="2" max="2"/>
    <col width="36" customWidth="1" min="3" max="3"/>
    <col width="34" customWidth="1" min="4" max="4"/>
    <col width="20" customWidth="1" min="5" max="5"/>
    <col width="31" customWidth="1" min="6" max="6"/>
    <col width="19" customWidth="1" min="7" max="7"/>
    <col width="21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22" customWidth="1" min="18" max="18"/>
    <col width="19" customWidth="1" min="19" max="19"/>
    <col width="16" customWidth="1" min="20" max="20"/>
  </cols>
  <sheetData>
    <row r="1" ht="30" customHeight="1">
      <c r="A1" s="1" t="inlineStr">
        <is>
          <t>EXECUTIVE SUPPLY CHAIN IT &amp; LOGISTICS OPERATIONS COCKPIT</t>
        </is>
      </c>
    </row>
    <row r="2" ht="20" customHeight="1">
      <c r="A2" s="2" t="inlineStr">
        <is>
          <t>Warehouse WMS Health, Fleet Telematics, 3PL Carrier Performance &amp; IoT Cold-Chain</t>
        </is>
      </c>
    </row>
    <row r="4">
      <c r="A4" s="6" t="inlineStr">
        <is>
          <t>KEY SUPPLY CHAIN IT &amp; FULFILLMENT PERFORMANCE INDICATORS</t>
        </is>
      </c>
      <c r="R4" s="12" t="inlineStr">
        <is>
          <t>DC Site</t>
        </is>
      </c>
      <c r="S4" s="12" t="inlineStr">
        <is>
          <t>Order Lines (k)</t>
        </is>
      </c>
      <c r="T4" s="12" t="inlineStr">
        <is>
          <t>Pick Rate/hr</t>
        </is>
      </c>
    </row>
    <row r="5" ht="18" customHeight="1">
      <c r="A5" s="13" t="inlineStr">
        <is>
          <t>FLEET WMS UPTIME</t>
        </is>
      </c>
      <c r="B5" s="59" t="n"/>
      <c r="C5" s="13" t="inlineStr">
        <is>
          <t>DAILY ORDER LINES</t>
        </is>
      </c>
      <c r="D5" s="59" t="n"/>
      <c r="E5" s="13" t="inlineStr">
        <is>
          <t>ACTIVE TRUCK FLEET</t>
        </is>
      </c>
      <c r="F5" s="59" t="n"/>
      <c r="G5" s="13" t="inlineStr">
        <is>
          <t>SCANNER FLEET ACTIVE</t>
        </is>
      </c>
      <c r="H5" s="59" t="n"/>
      <c r="I5" s="13" t="inlineStr">
        <is>
          <t>3PL DAILY EDI MSGS</t>
        </is>
      </c>
      <c r="J5" s="59" t="n"/>
      <c r="K5" s="13" t="inlineStr">
        <is>
          <t>LAST-MILE ON-TIME %</t>
        </is>
      </c>
      <c r="L5" s="59" t="n"/>
      <c r="M5" s="13" t="inlineStr">
        <is>
          <t>COLD-CHAIN BREACHES</t>
        </is>
      </c>
      <c r="N5" s="59" t="n"/>
      <c r="O5" s="13" t="inlineStr">
        <is>
          <t>OVERALL OTIF RATE</t>
        </is>
      </c>
      <c r="P5" s="59" t="n"/>
      <c r="R5" t="inlineStr">
        <is>
          <t>Mega Fulfillment H</t>
        </is>
      </c>
      <c r="S5" t="n">
        <v>2850</v>
      </c>
      <c r="T5" t="n">
        <v>14500</v>
      </c>
    </row>
    <row r="6" ht="28" customHeight="1">
      <c r="A6" s="15">
        <f>AVERAGE('WMS System Uptime &amp; PickPack'!G5:G12)</f>
        <v/>
      </c>
      <c r="B6" s="59" t="n"/>
      <c r="C6" s="16">
        <f>SUM('WMS System Uptime &amp; PickPack'!D5:D12)/30</f>
        <v/>
      </c>
      <c r="D6" s="59" t="n"/>
      <c r="E6" s="16">
        <f>SUM('TMS Route Opt &amp; GPS Feeds'!C5:C10)</f>
        <v/>
      </c>
      <c r="F6" s="59" t="n"/>
      <c r="G6" s="16">
        <f>SUM('Handheld Scanner &amp; RFID Fleet'!D5:D12)</f>
        <v/>
      </c>
      <c r="H6" s="59" t="n"/>
      <c r="I6" s="16">
        <f>SUM('EDI &amp; 3PL Carrier Integrations'!E5:E12)</f>
        <v/>
      </c>
      <c r="J6" s="59" t="n"/>
      <c r="K6" s="15">
        <f>AVERAGE('Last-Mile Delivery Latency'!H5:H12)</f>
        <v/>
      </c>
      <c r="L6" s="59" t="n"/>
      <c r="M6" s="16">
        <f>SUM('Cold-Chain Temperature IoT'!F5:F12)</f>
        <v/>
      </c>
      <c r="N6" s="59" t="n"/>
      <c r="O6" s="15">
        <f>'Strategic Supply Chain Score'!E5/100</f>
        <v/>
      </c>
      <c r="P6" s="59" t="n"/>
      <c r="R6" t="inlineStr">
        <is>
          <t>Regional Hub Surab</t>
        </is>
      </c>
      <c r="S6" t="n">
        <v>1650</v>
      </c>
      <c r="T6" t="n">
        <v>9200</v>
      </c>
    </row>
    <row r="7" ht="16" customHeight="1">
      <c r="A7" s="17" t="inlineStr">
        <is>
          <t>Target 99.95%+</t>
        </is>
      </c>
      <c r="B7" s="59" t="n"/>
      <c r="C7" s="17" t="inlineStr">
        <is>
          <t>Nationwide Daily Picking</t>
        </is>
      </c>
      <c r="D7" s="59" t="n"/>
      <c r="E7" s="17" t="inlineStr">
        <is>
          <t>Tracked Vehicles GPS</t>
        </is>
      </c>
      <c r="F7" s="59" t="n"/>
      <c r="G7" s="17" t="inlineStr">
        <is>
          <t>TC57/MC9300 Handhelds</t>
        </is>
      </c>
      <c r="H7" s="59" t="n"/>
      <c r="I7" s="17" t="inlineStr">
        <is>
          <t>Automated Tender &amp; Status</t>
        </is>
      </c>
      <c r="J7" s="59" t="n"/>
      <c r="K7" s="17" t="inlineStr">
        <is>
          <t>Customer Promise Met</t>
        </is>
      </c>
      <c r="L7" s="59" t="n"/>
      <c r="M7" s="17" t="inlineStr">
        <is>
          <t>Pharma Zero Excursion</t>
        </is>
      </c>
      <c r="N7" s="59" t="n"/>
      <c r="O7" s="17" t="inlineStr">
        <is>
          <t>Perfect Order Index</t>
        </is>
      </c>
      <c r="P7" s="59" t="n"/>
      <c r="R7" t="inlineStr">
        <is>
          <t>Regional Hub Medan</t>
        </is>
      </c>
      <c r="S7" t="n">
        <v>980</v>
      </c>
      <c r="T7" t="n">
        <v>6400</v>
      </c>
    </row>
    <row r="8">
      <c r="R8" t="inlineStr">
        <is>
          <t>Regional Hub Makas</t>
        </is>
      </c>
      <c r="S8" t="n">
        <v>720</v>
      </c>
      <c r="T8" t="n">
        <v>4800</v>
      </c>
    </row>
    <row r="9">
      <c r="R9" t="inlineStr">
        <is>
          <t>Semarang Central D</t>
        </is>
      </c>
      <c r="S9" t="n">
        <v>1150</v>
      </c>
      <c r="T9" t="n">
        <v>7500</v>
      </c>
    </row>
    <row r="10">
      <c r="R10" t="inlineStr">
        <is>
          <t>Palembang Logistic</t>
        </is>
      </c>
      <c r="S10" t="n">
        <v>650</v>
      </c>
      <c r="T10" t="n">
        <v>4200</v>
      </c>
    </row>
    <row r="11">
      <c r="R11" t="inlineStr">
        <is>
          <t>Balikpapan IKN Sup</t>
        </is>
      </c>
      <c r="S11" t="n">
        <v>540</v>
      </c>
      <c r="T11" t="n">
        <v>3800</v>
      </c>
    </row>
    <row r="12">
      <c r="R12" t="inlineStr">
        <is>
          <t>Denpasar Hub Fulfi</t>
        </is>
      </c>
      <c r="S12" t="n">
        <v>820</v>
      </c>
      <c r="T12" t="n">
        <v>5600</v>
      </c>
    </row>
    <row r="15">
      <c r="R15" s="12" t="inlineStr">
        <is>
          <t>Carrier</t>
        </is>
      </c>
      <c r="S15" s="12" t="inlineStr">
        <is>
          <t>EDI Msgs (k)</t>
        </is>
      </c>
    </row>
    <row r="16">
      <c r="R16" t="inlineStr">
        <is>
          <t>JNE Express Expres</t>
        </is>
      </c>
      <c r="S16" t="n">
        <v>850</v>
      </c>
    </row>
    <row r="17">
      <c r="R17" t="inlineStr">
        <is>
          <t>J&amp;T Express Commer</t>
        </is>
      </c>
      <c r="S17" t="n">
        <v>1200</v>
      </c>
    </row>
    <row r="18">
      <c r="R18" t="inlineStr">
        <is>
          <t>SiCepat Ekspres Di</t>
        </is>
      </c>
      <c r="S18" t="n">
        <v>680</v>
      </c>
    </row>
    <row r="19">
      <c r="R19" t="inlineStr">
        <is>
          <t>Pos Indonesia (Per</t>
        </is>
      </c>
      <c r="S19" t="n">
        <v>350</v>
      </c>
    </row>
    <row r="20">
      <c r="R20" t="inlineStr">
        <is>
          <t>Ninja Van Regional</t>
        </is>
      </c>
      <c r="S20" t="n">
        <v>420</v>
      </c>
    </row>
    <row r="21">
      <c r="R21" t="inlineStr">
        <is>
          <t>Samudera Indonesia</t>
        </is>
      </c>
      <c r="S21" t="n">
        <v>120</v>
      </c>
    </row>
    <row r="22">
      <c r="R22" t="inlineStr">
        <is>
          <t>DHL Global Forward</t>
        </is>
      </c>
      <c r="S22" t="n">
        <v>180</v>
      </c>
    </row>
    <row r="23">
      <c r="R23" t="inlineStr">
        <is>
          <t>Anteraja E-Commerc</t>
        </is>
      </c>
      <c r="S23" t="n">
        <v>510</v>
      </c>
    </row>
    <row r="24">
      <c r="A24" s="6" t="inlineStr">
        <is>
          <t>MISSION-CRITICAL SUPPLY CHAIN WATCHLIST &amp; OPERATIONAL HEALTH</t>
        </is>
      </c>
    </row>
    <row r="25" ht="24" customHeight="1">
      <c r="A25" s="7" t="inlineStr">
        <is>
          <t>Logistics Facility / Network Hub</t>
        </is>
      </c>
      <c r="B25" s="7" t="inlineStr">
        <is>
          <t>Supply Chain Domain</t>
        </is>
      </c>
      <c r="C25" s="7" t="inlineStr">
        <is>
          <t>Current Performance / Throughput</t>
        </is>
      </c>
      <c r="D25" s="7" t="inlineStr">
        <is>
          <t>Active Automation / Backup</t>
        </is>
      </c>
      <c r="E25" s="7" t="inlineStr">
        <is>
          <t>Target SLA</t>
        </is>
      </c>
      <c r="F25" s="7" t="inlineStr">
        <is>
          <t>Daily Volume / Active Nodes</t>
        </is>
      </c>
      <c r="G25" s="7" t="inlineStr">
        <is>
          <t>Audit Readiness</t>
        </is>
      </c>
      <c r="H25" s="7" t="inlineStr">
        <is>
          <t>Operational State</t>
        </is>
      </c>
    </row>
    <row r="26" ht="20" customHeight="1">
      <c r="A26" s="18" t="inlineStr">
        <is>
          <t>Mega Fulfillment Hub Cikarang</t>
        </is>
      </c>
      <c r="B26" s="19" t="inlineStr">
        <is>
          <t>Warehouse WMS</t>
        </is>
      </c>
      <c r="C26" s="18" t="inlineStr">
        <is>
          <t>Pick Rate: 14,500 lines/hr</t>
        </is>
      </c>
      <c r="D26" s="18" t="inlineStr">
        <is>
          <t>Dematic Cross-Belt Loop Sorter</t>
        </is>
      </c>
      <c r="E26" s="19" t="inlineStr">
        <is>
          <t>Uptime 99.98%</t>
        </is>
      </c>
      <c r="F26" s="20" t="n">
        <v>2850000</v>
      </c>
      <c r="G26" s="19" t="inlineStr">
        <is>
          <t>Audited</t>
        </is>
      </c>
      <c r="H26" s="21" t="inlineStr">
        <is>
          <t>Optimal</t>
        </is>
      </c>
    </row>
    <row r="27" ht="20" customHeight="1">
      <c r="A27" s="22" t="inlineStr">
        <is>
          <t>Jabodetabek Last-Mile Sorting</t>
        </is>
      </c>
      <c r="B27" s="23" t="inlineStr">
        <is>
          <t>Last-Mile Delivery</t>
        </is>
      </c>
      <c r="C27" s="22" t="inlineStr">
        <is>
          <t>Order-to-Dispatch: 2.4 hrs</t>
        </is>
      </c>
      <c r="D27" s="22" t="inlineStr">
        <is>
          <t>Automated Zone Dynamic Routing</t>
        </is>
      </c>
      <c r="E27" s="23" t="inlineStr">
        <is>
          <t>On-Time 98.8%</t>
        </is>
      </c>
      <c r="F27" s="24" t="n">
        <v>240000</v>
      </c>
      <c r="G27" s="23" t="inlineStr">
        <is>
          <t>Compliant</t>
        </is>
      </c>
      <c r="H27" s="25" t="inlineStr">
        <is>
          <t>Optimal</t>
        </is>
      </c>
    </row>
    <row r="28" ht="20" customHeight="1">
      <c r="A28" s="18" t="inlineStr">
        <is>
          <t>Surabaya Regional Hub Rungkut</t>
        </is>
      </c>
      <c r="B28" s="19" t="inlineStr">
        <is>
          <t>Warehouse WMS</t>
        </is>
      </c>
      <c r="C28" s="18" t="inlineStr">
        <is>
          <t>Pick Rate: 9,200 lines/hr</t>
        </is>
      </c>
      <c r="D28" s="18" t="inlineStr">
        <is>
          <t>Interroll Linear Shoe Sorter</t>
        </is>
      </c>
      <c r="E28" s="19" t="inlineStr">
        <is>
          <t>Uptime 99.95%</t>
        </is>
      </c>
      <c r="F28" s="20" t="n">
        <v>1650000</v>
      </c>
      <c r="G28" s="19" t="inlineStr">
        <is>
          <t>Audited</t>
        </is>
      </c>
      <c r="H28" s="21" t="inlineStr">
        <is>
          <t>Optimal</t>
        </is>
      </c>
    </row>
    <row r="29" ht="20" customHeight="1">
      <c r="A29" s="22" t="inlineStr">
        <is>
          <t>Long-Haul Reefer Fleet B-9241</t>
        </is>
      </c>
      <c r="B29" s="23" t="inlineStr">
        <is>
          <t>Cold-Chain IoT</t>
        </is>
      </c>
      <c r="C29" s="22" t="inlineStr">
        <is>
          <t>Temperature Stable at +5.1 C</t>
        </is>
      </c>
      <c r="D29" s="22" t="inlineStr">
        <is>
          <t>Dual Thermoking Compressor GPS</t>
        </is>
      </c>
      <c r="E29" s="23" t="inlineStr">
        <is>
          <t>Range 2-8 C</t>
        </is>
      </c>
      <c r="F29" s="60" t="n">
        <v>0</v>
      </c>
      <c r="G29" s="23" t="inlineStr">
        <is>
          <t>Certified</t>
        </is>
      </c>
      <c r="H29" s="25" t="inlineStr">
        <is>
          <t>Optimal</t>
        </is>
      </c>
    </row>
    <row r="30" ht="20" customHeight="1">
      <c r="A30" s="18" t="inlineStr">
        <is>
          <t>Cikarang Dock Door RFID Mesh</t>
        </is>
      </c>
      <c r="B30" s="19" t="inlineStr">
        <is>
          <t>Hardware Scanning</t>
        </is>
      </c>
      <c r="C30" s="18" t="inlineStr">
        <is>
          <t>96 Active Overhead Portals</t>
        </is>
      </c>
      <c r="D30" s="18" t="inlineStr">
        <is>
          <t>Linux Industrial Edge Daemon</t>
        </is>
      </c>
      <c r="E30" s="19" t="inlineStr">
        <is>
          <t>Read Rate 99.99%</t>
        </is>
      </c>
      <c r="F30" s="20" t="n">
        <v>96</v>
      </c>
      <c r="G30" s="19" t="inlineStr">
        <is>
          <t>Audited</t>
        </is>
      </c>
      <c r="H30" s="21" t="inlineStr">
        <is>
          <t>Optimal</t>
        </is>
      </c>
    </row>
    <row r="31" ht="20" customHeight="1">
      <c r="A31" s="22" t="inlineStr">
        <is>
          <t>J&amp;T Express Commercial EDI</t>
        </is>
      </c>
      <c r="B31" s="23" t="inlineStr">
        <is>
          <t>3PL Integration</t>
        </is>
      </c>
      <c r="C31" s="22" t="inlineStr">
        <is>
          <t>1,200,000 Messages / day</t>
        </is>
      </c>
      <c r="D31" s="22" t="inlineStr">
        <is>
          <t>REST Webhooks + Auto-Retry DLQ</t>
        </is>
      </c>
      <c r="E31" s="23" t="inlineStr">
        <is>
          <t>SLA 99.98%</t>
        </is>
      </c>
      <c r="F31" s="24" t="n">
        <v>1200000</v>
      </c>
      <c r="G31" s="23" t="inlineStr">
        <is>
          <t>Compliant</t>
        </is>
      </c>
      <c r="H31" s="25" t="inlineStr">
        <is>
          <t>Optimal</t>
        </is>
      </c>
    </row>
    <row r="32" ht="20" customHeight="1">
      <c r="A32" s="18" t="inlineStr">
        <is>
          <t>Bea Cukai CEISA 4.0 PIB Sync</t>
        </is>
      </c>
      <c r="B32" s="19" t="inlineStr">
        <is>
          <t>Customs Clearance</t>
        </is>
      </c>
      <c r="C32" s="18" t="inlineStr">
        <is>
          <t>Avg Clearance: 2.8 hrs</t>
        </is>
      </c>
      <c r="D32" s="18" t="inlineStr">
        <is>
          <t>INSW Direct API Connector</t>
        </is>
      </c>
      <c r="E32" s="19" t="inlineStr">
        <is>
          <t>Green Line 94.2%</t>
        </is>
      </c>
      <c r="F32" s="20" t="n">
        <v>14500</v>
      </c>
      <c r="G32" s="19" t="inlineStr">
        <is>
          <t>Certified</t>
        </is>
      </c>
      <c r="H32" s="21" t="inlineStr">
        <is>
          <t>Optimal</t>
        </is>
      </c>
    </row>
    <row r="33" ht="20" customHeight="1">
      <c r="A33" s="22" t="inlineStr">
        <is>
          <t>Industrial WiFi 6 High Bay</t>
        </is>
      </c>
      <c r="B33" s="23" t="inlineStr">
        <is>
          <t>Warehouse Network</t>
        </is>
      </c>
      <c r="C33" s="22" t="inlineStr">
        <is>
          <t>Signal -55 dBm (Roaming 18ms)</t>
        </is>
      </c>
      <c r="D33" s="22" t="inlineStr">
        <is>
          <t>Cisco Industrial Catalyst APs</t>
        </is>
      </c>
      <c r="E33" s="23" t="inlineStr">
        <is>
          <t>Zero Dead Zones</t>
        </is>
      </c>
      <c r="F33" s="24" t="n">
        <v>48</v>
      </c>
      <c r="G33" s="23" t="inlineStr">
        <is>
          <t>Audited</t>
        </is>
      </c>
      <c r="H33" s="25" t="inlineStr">
        <is>
          <t>Optimal</t>
        </is>
      </c>
    </row>
    <row r="48">
      <c r="B48" s="61" t="inlineStr">
        <is>
          <t>Monthly On-Time In-Full (OTIF) Delivery &amp; Fulfillment (%)</t>
        </is>
      </c>
      <c r="G48" s="61" t="inlineStr">
        <is>
          <t>Supply Chain IT &amp; Logistics Operational Index</t>
        </is>
      </c>
    </row>
    <row r="49">
      <c r="B49" s="62" t="inlineStr">
        <is>
          <t>Month</t>
        </is>
      </c>
      <c r="C49" s="62" t="inlineStr">
        <is>
          <t>Target OTIF %</t>
        </is>
      </c>
      <c r="D49" s="62" t="inlineStr">
        <is>
          <t>Actual OTIF Delivery %</t>
        </is>
      </c>
      <c r="E49" s="62" t="inlineStr">
        <is>
          <t>Warehouse Pick Accuracy %</t>
        </is>
      </c>
      <c r="G49" s="62" t="inlineStr">
        <is>
          <t>Operational Capability Pillar</t>
        </is>
      </c>
      <c r="H49" s="62" t="inlineStr">
        <is>
          <t>Benchmark</t>
        </is>
      </c>
      <c r="I49" s="62" t="inlineStr">
        <is>
          <t>Current Attainment</t>
        </is>
      </c>
    </row>
    <row r="50">
      <c r="B50" s="63" t="inlineStr">
        <is>
          <t>May</t>
        </is>
      </c>
      <c r="C50" s="64" t="n">
        <v>90</v>
      </c>
      <c r="D50" s="64" t="n">
        <v>91.2</v>
      </c>
      <c r="E50" s="64" t="n">
        <v>98</v>
      </c>
      <c r="G50" s="65" t="inlineStr">
        <is>
          <t>WMS Multi-Warehouse Sync</t>
        </is>
      </c>
      <c r="H50" s="66" t="n">
        <v>4.2</v>
      </c>
      <c r="I50" s="66" t="n">
        <v>4.8</v>
      </c>
    </row>
    <row r="51">
      <c r="B51" s="63" t="inlineStr">
        <is>
          <t>Jun</t>
        </is>
      </c>
      <c r="C51" s="64" t="n">
        <v>91</v>
      </c>
      <c r="D51" s="64" t="n">
        <v>92.40000000000001</v>
      </c>
      <c r="E51" s="64" t="n">
        <v>98.5</v>
      </c>
      <c r="G51" s="65" t="inlineStr">
        <is>
          <t>TMS Real-Time Route Opt</t>
        </is>
      </c>
      <c r="H51" s="66" t="n">
        <v>4</v>
      </c>
      <c r="I51" s="66" t="n">
        <v>4.6</v>
      </c>
    </row>
    <row r="52">
      <c r="B52" s="63" t="inlineStr">
        <is>
          <t>Jul</t>
        </is>
      </c>
      <c r="C52" s="64" t="n">
        <v>93</v>
      </c>
      <c r="D52" s="64" t="n">
        <v>94.09999999999999</v>
      </c>
      <c r="E52" s="64" t="n">
        <v>99</v>
      </c>
      <c r="G52" s="65" t="inlineStr">
        <is>
          <t>EDI / B2B Supplier Link</t>
        </is>
      </c>
      <c r="H52" s="66" t="n">
        <v>4.2</v>
      </c>
      <c r="I52" s="66" t="n">
        <v>4.7</v>
      </c>
    </row>
    <row r="53">
      <c r="B53" s="63" t="inlineStr">
        <is>
          <t>Aug</t>
        </is>
      </c>
      <c r="C53" s="64" t="n">
        <v>93</v>
      </c>
      <c r="D53" s="64" t="n">
        <v>93.59999999999999</v>
      </c>
      <c r="E53" s="64" t="n">
        <v>98.7</v>
      </c>
      <c r="G53" s="65" t="inlineStr">
        <is>
          <t>Cold Chain IoT Tracking</t>
        </is>
      </c>
      <c r="H53" s="66" t="n">
        <v>4</v>
      </c>
      <c r="I53" s="66" t="n">
        <v>4.5</v>
      </c>
    </row>
    <row r="54">
      <c r="B54" s="63" t="inlineStr">
        <is>
          <t>Sep</t>
        </is>
      </c>
      <c r="C54" s="64" t="n">
        <v>94</v>
      </c>
      <c r="D54" s="64" t="n">
        <v>95.5</v>
      </c>
      <c r="E54" s="64" t="n">
        <v>99.40000000000001</v>
      </c>
      <c r="G54" s="65" t="inlineStr">
        <is>
          <t>Demand AI Forecasting</t>
        </is>
      </c>
      <c r="H54" s="66" t="n">
        <v>3.8</v>
      </c>
      <c r="I54" s="66" t="n">
        <v>4.4</v>
      </c>
    </row>
    <row r="55">
      <c r="B55" s="63" t="inlineStr">
        <is>
          <t>Oct</t>
        </is>
      </c>
      <c r="C55" s="64" t="n">
        <v>95</v>
      </c>
      <c r="D55" s="64" t="n">
        <v>96.8</v>
      </c>
      <c r="E55" s="64" t="n">
        <v>99.8</v>
      </c>
      <c r="G55" s="65" t="inlineStr">
        <is>
          <t>Returns Logistics Reverse</t>
        </is>
      </c>
      <c r="H55" s="66" t="n">
        <v>3.8</v>
      </c>
      <c r="I55" s="66" t="n">
        <v>4.2</v>
      </c>
    </row>
    <row r="72">
      <c r="B72" s="61" t="inlineStr">
        <is>
          <t>Daily Distribution Center Dispatched Pallets vs OTIF Delivery Rate (%)</t>
        </is>
      </c>
      <c r="G72" s="61" t="inlineStr">
        <is>
          <t>Warehouse Storage Volume Saturation Distribution (%)</t>
        </is>
      </c>
    </row>
    <row r="73">
      <c r="B73" s="62" t="inlineStr">
        <is>
          <t>Day</t>
        </is>
      </c>
      <c r="C73" s="62" t="inlineStr">
        <is>
          <t>Dispatched Pallets (k)</t>
        </is>
      </c>
      <c r="D73" s="62" t="inlineStr">
        <is>
          <t>On-Time In-Full (OTIF %)</t>
        </is>
      </c>
      <c r="E73" s="62" t="inlineStr">
        <is>
          <t>Target %</t>
        </is>
      </c>
      <c r="G73" s="62" t="inlineStr">
        <is>
          <t>Warehouse Node</t>
        </is>
      </c>
      <c r="H73" s="62" t="inlineStr">
        <is>
          <t>Ambient High-Bay</t>
        </is>
      </c>
      <c r="I73" s="62" t="inlineStr">
        <is>
          <t>Temperature Controlled</t>
        </is>
      </c>
      <c r="J73" s="62" t="inlineStr">
        <is>
          <t>Dangerous Hazardous</t>
        </is>
      </c>
      <c r="K73" s="62" t="inlineStr">
        <is>
          <t>Available Vacancy</t>
        </is>
      </c>
    </row>
    <row r="74">
      <c r="B74" s="65" t="inlineStr">
        <is>
          <t>Mon</t>
        </is>
      </c>
      <c r="C74" s="95" t="n">
        <v>8.5</v>
      </c>
      <c r="D74" s="95" t="n">
        <v>94.2</v>
      </c>
      <c r="E74" s="95" t="n">
        <v>95</v>
      </c>
      <c r="G74" s="65" t="inlineStr">
        <is>
          <t>Hub-Cikarang</t>
        </is>
      </c>
      <c r="H74" s="95" t="n">
        <v>55</v>
      </c>
      <c r="I74" s="95" t="n">
        <v>22</v>
      </c>
      <c r="J74" s="95" t="n">
        <v>8</v>
      </c>
      <c r="K74" s="95" t="n">
        <v>15</v>
      </c>
    </row>
    <row r="75">
      <c r="B75" s="65" t="inlineStr">
        <is>
          <t>Tue</t>
        </is>
      </c>
      <c r="C75" s="95" t="n">
        <v>9.1</v>
      </c>
      <c r="D75" s="95" t="n">
        <v>95.59999999999999</v>
      </c>
      <c r="E75" s="95" t="n">
        <v>95</v>
      </c>
      <c r="G75" s="65" t="inlineStr">
        <is>
          <t>Hub-Surabaya</t>
        </is>
      </c>
      <c r="H75" s="95" t="n">
        <v>52</v>
      </c>
      <c r="I75" s="95" t="n">
        <v>24</v>
      </c>
      <c r="J75" s="95" t="n">
        <v>9</v>
      </c>
      <c r="K75" s="95" t="n">
        <v>15</v>
      </c>
    </row>
    <row r="76">
      <c r="B76" s="65" t="inlineStr">
        <is>
          <t>Wed</t>
        </is>
      </c>
      <c r="C76" s="95" t="n">
        <v>9.4</v>
      </c>
      <c r="D76" s="95" t="n">
        <v>96.09999999999999</v>
      </c>
      <c r="E76" s="95" t="n">
        <v>95</v>
      </c>
      <c r="G76" s="65" t="inlineStr">
        <is>
          <t>Hub-Medan</t>
        </is>
      </c>
      <c r="H76" s="95" t="n">
        <v>48</v>
      </c>
      <c r="I76" s="95" t="n">
        <v>26</v>
      </c>
      <c r="J76" s="95" t="n">
        <v>6</v>
      </c>
      <c r="K76" s="95" t="n">
        <v>20</v>
      </c>
    </row>
    <row r="77">
      <c r="B77" s="65" t="inlineStr">
        <is>
          <t>Thu</t>
        </is>
      </c>
      <c r="C77" s="95" t="n">
        <v>9.800000000000001</v>
      </c>
      <c r="D77" s="95" t="n">
        <v>96.8</v>
      </c>
      <c r="E77" s="95" t="n">
        <v>95</v>
      </c>
      <c r="G77" s="65" t="inlineStr">
        <is>
          <t>Hub-Makassar</t>
        </is>
      </c>
      <c r="H77" s="95" t="n">
        <v>45</v>
      </c>
      <c r="I77" s="95" t="n">
        <v>28</v>
      </c>
      <c r="J77" s="95" t="n">
        <v>7</v>
      </c>
      <c r="K77" s="95" t="n">
        <v>20</v>
      </c>
    </row>
    <row r="78">
      <c r="B78" s="65" t="inlineStr">
        <is>
          <t>Fri</t>
        </is>
      </c>
      <c r="C78" s="95" t="n">
        <v>10.5</v>
      </c>
      <c r="D78" s="95" t="n">
        <v>97.5</v>
      </c>
      <c r="E78" s="95" t="n">
        <v>96</v>
      </c>
      <c r="G78" s="65" t="inlineStr">
        <is>
          <t>Hub-Semarang</t>
        </is>
      </c>
      <c r="H78" s="95" t="n">
        <v>50</v>
      </c>
      <c r="I78" s="95" t="n">
        <v>25</v>
      </c>
      <c r="J78" s="95" t="n">
        <v>8</v>
      </c>
      <c r="K78" s="95" t="n">
        <v>17</v>
      </c>
    </row>
    <row r="79">
      <c r="B79" s="65" t="inlineStr">
        <is>
          <t>Sat</t>
        </is>
      </c>
      <c r="C79" s="95" t="n">
        <v>7.2</v>
      </c>
      <c r="D79" s="95" t="n">
        <v>98.2</v>
      </c>
      <c r="E79" s="95" t="n">
        <v>96</v>
      </c>
    </row>
  </sheetData>
  <mergeCells count="26">
    <mergeCell ref="O7:P7"/>
    <mergeCell ref="C6:D6"/>
    <mergeCell ref="I6:J6"/>
    <mergeCell ref="C5:D5"/>
    <mergeCell ref="O6:P6"/>
    <mergeCell ref="E5:F5"/>
    <mergeCell ref="K5:L5"/>
    <mergeCell ref="M5:N5"/>
    <mergeCell ref="A6:B6"/>
    <mergeCell ref="A7:B7"/>
    <mergeCell ref="G7:H7"/>
    <mergeCell ref="O5:P5"/>
    <mergeCell ref="I7:J7"/>
    <mergeCell ref="G6:H6"/>
    <mergeCell ref="M7:N7"/>
    <mergeCell ref="E6:F6"/>
    <mergeCell ref="M6:N6"/>
    <mergeCell ref="A1:P1"/>
    <mergeCell ref="A5:B5"/>
    <mergeCell ref="G5:H5"/>
    <mergeCell ref="I5:J5"/>
    <mergeCell ref="K7:L7"/>
    <mergeCell ref="C7:D7"/>
    <mergeCell ref="E7:F7"/>
    <mergeCell ref="K6:L6"/>
    <mergeCell ref="A2:P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2" customWidth="1" min="2" max="2"/>
    <col width="37" customWidth="1" min="3" max="3"/>
    <col width="23" customWidth="1" min="4" max="4"/>
    <col width="29" customWidth="1" min="5" max="5"/>
    <col width="23" customWidth="1" min="6" max="6"/>
    <col width="19" customWidth="1" min="7" max="7"/>
    <col width="28" customWidth="1" min="8" max="8"/>
    <col width="19" customWidth="1" min="9" max="9"/>
  </cols>
  <sheetData>
    <row r="1" ht="30" customHeight="1">
      <c r="A1" s="1" t="inlineStr">
        <is>
          <t>WAREHOUSE MANAGEMENT SYSTEM (WMS) PICKING &amp; PACKING TPS</t>
        </is>
      </c>
    </row>
    <row r="2" ht="20" customHeight="1">
      <c r="A2" s="2" t="inlineStr">
        <is>
          <t>National Distribution Centers (DC), Order Picking Throughput &amp; System Uptime</t>
        </is>
      </c>
    </row>
    <row r="4" ht="24" customHeight="1">
      <c r="A4" s="7" t="inlineStr">
        <is>
          <t>Facility ID</t>
        </is>
      </c>
      <c r="B4" s="7" t="inlineStr">
        <is>
          <t>Distribution Center Name</t>
        </is>
      </c>
      <c r="C4" s="7" t="inlineStr">
        <is>
          <t>WMS Software Platform</t>
        </is>
      </c>
      <c r="D4" s="7" t="inlineStr">
        <is>
          <t>Monthly Order Lines</t>
        </is>
      </c>
      <c r="E4" s="7" t="inlineStr">
        <is>
          <t>Peak Pick Rate (Lines/hr)</t>
        </is>
      </c>
      <c r="F4" s="7" t="inlineStr">
        <is>
          <t>Packing Station TPS</t>
        </is>
      </c>
      <c r="G4" s="7" t="inlineStr">
        <is>
          <t>System Uptime %</t>
        </is>
      </c>
      <c r="H4" s="7" t="inlineStr">
        <is>
          <t>Order Picking Accuracy %</t>
        </is>
      </c>
      <c r="I4" s="7" t="inlineStr">
        <is>
          <t>Lead DC Ops Mgr</t>
        </is>
      </c>
    </row>
    <row r="5" ht="20" customHeight="1">
      <c r="A5" s="23" t="inlineStr">
        <is>
          <t>DC-WMS-01</t>
        </is>
      </c>
      <c r="B5" s="22" t="inlineStr">
        <is>
          <t>Mega Fulfillment Hub Cikarang</t>
        </is>
      </c>
      <c r="C5" s="22" t="inlineStr">
        <is>
          <t>SAP Extended Warehouse Mgmt (EWM)</t>
        </is>
      </c>
      <c r="D5" s="24" t="n">
        <v>2850000</v>
      </c>
      <c r="E5" s="24" t="n">
        <v>14500</v>
      </c>
      <c r="F5" s="67" t="n">
        <v>48.5</v>
      </c>
      <c r="G5" s="68" t="n">
        <v>0.9998</v>
      </c>
      <c r="H5" s="29" t="n">
        <v>0.9992</v>
      </c>
      <c r="I5" s="22" t="inlineStr">
        <is>
          <t>Hendra Wijaya</t>
        </is>
      </c>
    </row>
    <row r="6" ht="20" customHeight="1">
      <c r="A6" s="19" t="inlineStr">
        <is>
          <t>DC-WMS-02</t>
        </is>
      </c>
      <c r="B6" s="18" t="inlineStr">
        <is>
          <t>Regional Hub Surabaya Rungkut</t>
        </is>
      </c>
      <c r="C6" s="18" t="inlineStr">
        <is>
          <t>Manhattan Active WMS</t>
        </is>
      </c>
      <c r="D6" s="20" t="n">
        <v>1650000</v>
      </c>
      <c r="E6" s="20" t="n">
        <v>9200</v>
      </c>
      <c r="F6" s="69" t="n">
        <v>32</v>
      </c>
      <c r="G6" s="70" t="n">
        <v>0.9995000000000001</v>
      </c>
      <c r="H6" s="32" t="n">
        <v>0.9988</v>
      </c>
      <c r="I6" s="18" t="inlineStr">
        <is>
          <t>Bambang Susilo</t>
        </is>
      </c>
    </row>
    <row r="7" ht="20" customHeight="1">
      <c r="A7" s="23" t="inlineStr">
        <is>
          <t>DC-WMS-03</t>
        </is>
      </c>
      <c r="B7" s="22" t="inlineStr">
        <is>
          <t>Regional Hub Medan Belawan</t>
        </is>
      </c>
      <c r="C7" s="22" t="inlineStr">
        <is>
          <t>Blue Yonder Dispatcher WMS</t>
        </is>
      </c>
      <c r="D7" s="24" t="n">
        <v>980000</v>
      </c>
      <c r="E7" s="24" t="n">
        <v>6400</v>
      </c>
      <c r="F7" s="67" t="n">
        <v>22.5</v>
      </c>
      <c r="G7" s="68" t="n">
        <v>0.9992</v>
      </c>
      <c r="H7" s="29" t="n">
        <v>0.9985000000000001</v>
      </c>
      <c r="I7" s="22" t="inlineStr">
        <is>
          <t>Zulkifli Lubis</t>
        </is>
      </c>
    </row>
    <row r="8" ht="20" customHeight="1">
      <c r="A8" s="19" t="inlineStr">
        <is>
          <t>DC-WMS-04</t>
        </is>
      </c>
      <c r="B8" s="18" t="inlineStr">
        <is>
          <t>Regional Hub Makassar Maros</t>
        </is>
      </c>
      <c r="C8" s="18" t="inlineStr">
        <is>
          <t>Infor CloudSuite WMS</t>
        </is>
      </c>
      <c r="D8" s="20" t="n">
        <v>720000</v>
      </c>
      <c r="E8" s="20" t="n">
        <v>4800</v>
      </c>
      <c r="F8" s="69" t="n">
        <v>18</v>
      </c>
      <c r="G8" s="70" t="n">
        <v>0.9991</v>
      </c>
      <c r="H8" s="32" t="n">
        <v>0.9984</v>
      </c>
      <c r="I8" s="18" t="inlineStr">
        <is>
          <t>Andi Tenri</t>
        </is>
      </c>
    </row>
    <row r="9" ht="20" customHeight="1">
      <c r="A9" s="23" t="inlineStr">
        <is>
          <t>DC-WMS-05</t>
        </is>
      </c>
      <c r="B9" s="22" t="inlineStr">
        <is>
          <t>Semarang Central Distribution Hub</t>
        </is>
      </c>
      <c r="C9" s="22" t="inlineStr">
        <is>
          <t>SAP Extended Warehouse Mgmt (EWM)</t>
        </is>
      </c>
      <c r="D9" s="24" t="n">
        <v>1150000</v>
      </c>
      <c r="E9" s="24" t="n">
        <v>7500</v>
      </c>
      <c r="F9" s="67" t="n">
        <v>26</v>
      </c>
      <c r="G9" s="68" t="n">
        <v>0.9996</v>
      </c>
      <c r="H9" s="29" t="n">
        <v>0.999</v>
      </c>
      <c r="I9" s="22" t="inlineStr">
        <is>
          <t>Sri Mulyani</t>
        </is>
      </c>
    </row>
    <row r="10" ht="20" customHeight="1">
      <c r="A10" s="19" t="inlineStr">
        <is>
          <t>DC-WMS-06</t>
        </is>
      </c>
      <c r="B10" s="18" t="inlineStr">
        <is>
          <t>Palembang Logistics Fulfillment Center</t>
        </is>
      </c>
      <c r="C10" s="18" t="inlineStr">
        <is>
          <t>Blue Yonder Dispatcher WMS</t>
        </is>
      </c>
      <c r="D10" s="20" t="n">
        <v>650000</v>
      </c>
      <c r="E10" s="20" t="n">
        <v>4200</v>
      </c>
      <c r="F10" s="69" t="n">
        <v>15.5</v>
      </c>
      <c r="G10" s="70" t="n">
        <v>0.999</v>
      </c>
      <c r="H10" s="32" t="n">
        <v>0.9982</v>
      </c>
      <c r="I10" s="18" t="inlineStr">
        <is>
          <t>Dian Pratama</t>
        </is>
      </c>
    </row>
    <row r="11" ht="20" customHeight="1">
      <c r="A11" s="23" t="inlineStr">
        <is>
          <t>DC-WMS-07</t>
        </is>
      </c>
      <c r="B11" s="22" t="inlineStr">
        <is>
          <t>Balikpapan IKN Supply Depot</t>
        </is>
      </c>
      <c r="C11" s="22" t="inlineStr">
        <is>
          <t>Infor CloudSuite WMS</t>
        </is>
      </c>
      <c r="D11" s="24" t="n">
        <v>540000</v>
      </c>
      <c r="E11" s="24" t="n">
        <v>3800</v>
      </c>
      <c r="F11" s="67" t="n">
        <v>14</v>
      </c>
      <c r="G11" s="68" t="n">
        <v>0.9989</v>
      </c>
      <c r="H11" s="29" t="n">
        <v>0.998</v>
      </c>
      <c r="I11" s="22" t="inlineStr">
        <is>
          <t>Rahmat Hidayat</t>
        </is>
      </c>
    </row>
    <row r="12" ht="20" customHeight="1">
      <c r="A12" s="19" t="inlineStr">
        <is>
          <t>DC-WMS-08</t>
        </is>
      </c>
      <c r="B12" s="18" t="inlineStr">
        <is>
          <t>Denpasar Hub Fulfillment Center</t>
        </is>
      </c>
      <c r="C12" s="18" t="inlineStr">
        <is>
          <t>Manhattan Active WMS</t>
        </is>
      </c>
      <c r="D12" s="20" t="n">
        <v>820000</v>
      </c>
      <c r="E12" s="20" t="n">
        <v>5600</v>
      </c>
      <c r="F12" s="69" t="n">
        <v>20</v>
      </c>
      <c r="G12" s="70" t="n">
        <v>0.9994</v>
      </c>
      <c r="H12" s="32" t="n">
        <v>0.9989</v>
      </c>
      <c r="I12" s="18" t="inlineStr">
        <is>
          <t>Wayan Sukerta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19" customWidth="1" min="3" max="3"/>
    <col width="30" customWidth="1" min="4" max="4"/>
    <col width="26" customWidth="1" min="5" max="5"/>
    <col width="28" customWidth="1" min="6" max="6"/>
    <col width="27" customWidth="1" min="7" max="7"/>
    <col width="32" customWidth="1" min="8" max="8"/>
    <col width="12" customWidth="1" min="9" max="9"/>
  </cols>
  <sheetData>
    <row r="1" ht="30" customHeight="1">
      <c r="A1" s="1" t="inlineStr">
        <is>
          <t>TRANSPORTATION MANAGEMENT (TMS) &amp; FLEET GPS TELEMATICS</t>
        </is>
      </c>
    </row>
    <row r="2" ht="20" customHeight="1">
      <c r="A2" s="2" t="inlineStr">
        <is>
          <t>Dynamic Route Optimization, Active Truck Telematics &amp; GPS Ping Latency</t>
        </is>
      </c>
    </row>
    <row r="4" ht="24" customHeight="1">
      <c r="A4" s="7" t="inlineStr">
        <is>
          <t>Fleet Batch ID</t>
        </is>
      </c>
      <c r="B4" s="7" t="inlineStr">
        <is>
          <t>Truck Fleet Classification</t>
        </is>
      </c>
      <c r="C4" s="7" t="inlineStr">
        <is>
          <t>Active Vehicles</t>
        </is>
      </c>
      <c r="D4" s="7" t="inlineStr">
        <is>
          <t>Total Monthly Km Travelled</t>
        </is>
      </c>
      <c r="E4" s="7" t="inlineStr">
        <is>
          <t>GPS Ping Latency (Sec)</t>
        </is>
      </c>
      <c r="F4" s="7" t="inlineStr">
        <is>
          <t>Optimized Fuel Savings %</t>
        </is>
      </c>
      <c r="G4" s="7" t="inlineStr">
        <is>
          <t>On-Time Arrival (OTA) %</t>
        </is>
      </c>
      <c r="H4" s="7" t="inlineStr">
        <is>
          <t>Telematics Telemetry Partner</t>
        </is>
      </c>
      <c r="I4" s="7" t="inlineStr">
        <is>
          <t>Status</t>
        </is>
      </c>
    </row>
    <row r="5" ht="20" customHeight="1">
      <c r="A5" s="23" t="inlineStr">
        <is>
          <t>TMS-FLT-01</t>
        </is>
      </c>
      <c r="B5" s="22" t="inlineStr">
        <is>
          <t>Heavy Wingbox Long-Haul Fleet</t>
        </is>
      </c>
      <c r="C5" s="24" t="n">
        <v>185</v>
      </c>
      <c r="D5" s="24" t="n">
        <v>950000</v>
      </c>
      <c r="E5" s="71" t="n">
        <v>4.2</v>
      </c>
      <c r="F5" s="72" t="n">
        <v>0.142</v>
      </c>
      <c r="G5" s="73" t="n">
        <v>0.985</v>
      </c>
      <c r="H5" s="22" t="inlineStr">
        <is>
          <t>Telkomsel Fleet Telematics</t>
        </is>
      </c>
      <c r="I5" s="25" t="inlineStr">
        <is>
          <t>Optimal</t>
        </is>
      </c>
    </row>
    <row r="6" ht="20" customHeight="1">
      <c r="A6" s="19" t="inlineStr">
        <is>
          <t>TMS-FLT-02</t>
        </is>
      </c>
      <c r="B6" s="18" t="inlineStr">
        <is>
          <t>Medium Fuso Inter-City Trucks</t>
        </is>
      </c>
      <c r="C6" s="20" t="n">
        <v>320</v>
      </c>
      <c r="D6" s="20" t="n">
        <v>1420000</v>
      </c>
      <c r="E6" s="74" t="n">
        <v>3.8</v>
      </c>
      <c r="F6" s="75" t="n">
        <v>0.128</v>
      </c>
      <c r="G6" s="76" t="n">
        <v>0.982</v>
      </c>
      <c r="H6" s="18" t="inlineStr">
        <is>
          <t>McEasy GPS Platform</t>
        </is>
      </c>
      <c r="I6" s="21" t="inlineStr">
        <is>
          <t>Optimal</t>
        </is>
      </c>
    </row>
    <row r="7" ht="20" customHeight="1">
      <c r="A7" s="23" t="inlineStr">
        <is>
          <t>TMS-FLT-03</t>
        </is>
      </c>
      <c r="B7" s="22" t="inlineStr">
        <is>
          <t>Reefer Cold-Chain Refrigerated Fleet</t>
        </is>
      </c>
      <c r="C7" s="24" t="n">
        <v>140</v>
      </c>
      <c r="D7" s="24" t="n">
        <v>680000</v>
      </c>
      <c r="E7" s="71" t="n">
        <v>2.5</v>
      </c>
      <c r="F7" s="72" t="n">
        <v>0.155</v>
      </c>
      <c r="G7" s="73" t="n">
        <v>0.992</v>
      </c>
      <c r="H7" s="22" t="inlineStr">
        <is>
          <t>TransTrack IoT Telematics</t>
        </is>
      </c>
      <c r="I7" s="25" t="inlineStr">
        <is>
          <t>Optimal</t>
        </is>
      </c>
    </row>
    <row r="8" ht="20" customHeight="1">
      <c r="A8" s="19" t="inlineStr">
        <is>
          <t>TMS-FLT-04</t>
        </is>
      </c>
      <c r="B8" s="18" t="inlineStr">
        <is>
          <t>Light Commercial Blind Van Fleet</t>
        </is>
      </c>
      <c r="C8" s="20" t="n">
        <v>450</v>
      </c>
      <c r="D8" s="20" t="n">
        <v>1850000</v>
      </c>
      <c r="E8" s="74" t="n">
        <v>3</v>
      </c>
      <c r="F8" s="75" t="n">
        <v>0.115</v>
      </c>
      <c r="G8" s="76" t="n">
        <v>0.978</v>
      </c>
      <c r="H8" s="18" t="inlineStr">
        <is>
          <t>Telkomsel Fleet Telematics</t>
        </is>
      </c>
      <c r="I8" s="21" t="inlineStr">
        <is>
          <t>Optimal</t>
        </is>
      </c>
    </row>
    <row r="9" ht="20" customHeight="1">
      <c r="A9" s="23" t="inlineStr">
        <is>
          <t>TMS-FLT-05</t>
        </is>
      </c>
      <c r="B9" s="22" t="inlineStr">
        <is>
          <t>Electric Delivery Van (EV) Fleet</t>
        </is>
      </c>
      <c r="C9" s="24" t="n">
        <v>80</v>
      </c>
      <c r="D9" s="24" t="n">
        <v>240000</v>
      </c>
      <c r="E9" s="71" t="n">
        <v>2.8</v>
      </c>
      <c r="F9" s="72" t="n">
        <v>0.22</v>
      </c>
      <c r="G9" s="73" t="n">
        <v>0.989</v>
      </c>
      <c r="H9" s="22" t="inlineStr">
        <is>
          <t>McEasy GPS Platform</t>
        </is>
      </c>
      <c r="I9" s="25" t="inlineStr">
        <is>
          <t>Optimal</t>
        </is>
      </c>
    </row>
    <row r="10" ht="20" customHeight="1">
      <c r="A10" s="19" t="inlineStr">
        <is>
          <t>TMS-FLT-06</t>
        </is>
      </c>
      <c r="B10" s="18" t="inlineStr">
        <is>
          <t>Motorcycle Rapid Dispatch Fleet</t>
        </is>
      </c>
      <c r="C10" s="20" t="n">
        <v>1200</v>
      </c>
      <c r="D10" s="20" t="n">
        <v>2800000</v>
      </c>
      <c r="E10" s="74" t="n">
        <v>1.8</v>
      </c>
      <c r="F10" s="75" t="n">
        <v>0.095</v>
      </c>
      <c r="G10" s="76" t="n">
        <v>0.975</v>
      </c>
      <c r="H10" s="18" t="inlineStr">
        <is>
          <t>Custom Mobile Rider App</t>
        </is>
      </c>
      <c r="I10" s="21" t="inlineStr">
        <is>
          <t>Optimal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37" customWidth="1" min="2" max="2"/>
    <col width="29" customWidth="1" min="3" max="3"/>
    <col width="25" customWidth="1" min="4" max="4"/>
    <col width="24" customWidth="1" min="5" max="5"/>
    <col width="33" customWidth="1" min="6" max="6"/>
    <col width="30" customWidth="1" min="7" max="7"/>
    <col width="29" customWidth="1" min="8" max="8"/>
    <col width="12" customWidth="1" min="9" max="9"/>
  </cols>
  <sheetData>
    <row r="1" ht="30" customHeight="1">
      <c r="A1" s="1" t="inlineStr">
        <is>
          <t>WAREHOUSE HARDWARE &amp; BARCODE / RFID SCANNER FLEET HEALTH</t>
        </is>
      </c>
    </row>
    <row r="2" ht="20" customHeight="1">
      <c r="A2" s="2" t="inlineStr">
        <is>
          <t>Zebra Handheld Terminals, Mobile Device Mgmt (MDM), Battery Wear &amp; Drop Telemetry</t>
        </is>
      </c>
    </row>
    <row r="4" ht="24" customHeight="1">
      <c r="A4" s="7" t="inlineStr">
        <is>
          <t>Hardware Batch ID</t>
        </is>
      </c>
      <c r="B4" s="7" t="inlineStr">
        <is>
          <t>Device Model &amp; Type</t>
        </is>
      </c>
      <c r="C4" s="7" t="inlineStr">
        <is>
          <t>Assigned Warehouse</t>
        </is>
      </c>
      <c r="D4" s="7" t="inlineStr">
        <is>
          <t>Active Units in Floor</t>
        </is>
      </c>
      <c r="E4" s="7" t="inlineStr">
        <is>
          <t>Avg Battery Health %</t>
        </is>
      </c>
      <c r="F4" s="7" t="inlineStr">
        <is>
          <t>Drop / Screen Damages (Month)</t>
        </is>
      </c>
      <c r="G4" s="7" t="inlineStr">
        <is>
          <t>Barcode / RFID Read Rate %</t>
        </is>
      </c>
      <c r="H4" s="7" t="inlineStr">
        <is>
          <t>MDM Security Compliance</t>
        </is>
      </c>
      <c r="I4" s="7" t="inlineStr">
        <is>
          <t>Status</t>
        </is>
      </c>
    </row>
    <row r="5" ht="20" customHeight="1">
      <c r="A5" s="23" t="inlineStr">
        <is>
          <t>SCN-01</t>
        </is>
      </c>
      <c r="B5" s="22" t="inlineStr">
        <is>
          <t>Zebra TC57 Handheld Computer</t>
        </is>
      </c>
      <c r="C5" s="22" t="inlineStr">
        <is>
          <t>Mega Hub Cikarang</t>
        </is>
      </c>
      <c r="D5" s="24" t="n">
        <v>450</v>
      </c>
      <c r="E5" s="73" t="n">
        <v>0.9399999999999999</v>
      </c>
      <c r="F5" s="39" t="n">
        <v>3</v>
      </c>
      <c r="G5" s="68" t="n">
        <v>0.9995000000000001</v>
      </c>
      <c r="H5" s="22" t="inlineStr">
        <is>
          <t>Enrolled SOTI MobiControl</t>
        </is>
      </c>
      <c r="I5" s="25" t="inlineStr">
        <is>
          <t>Optimal</t>
        </is>
      </c>
    </row>
    <row r="6" ht="20" customHeight="1">
      <c r="A6" s="19" t="inlineStr">
        <is>
          <t>SCN-02</t>
        </is>
      </c>
      <c r="B6" s="18" t="inlineStr">
        <is>
          <t>Zebra MC9300 Gun-Grip Scanner</t>
        </is>
      </c>
      <c r="C6" s="18" t="inlineStr">
        <is>
          <t>Mega Hub Cikarang</t>
        </is>
      </c>
      <c r="D6" s="20" t="n">
        <v>320</v>
      </c>
      <c r="E6" s="76" t="n">
        <v>0.91</v>
      </c>
      <c r="F6" s="40" t="n">
        <v>5</v>
      </c>
      <c r="G6" s="70" t="n">
        <v>0.9998</v>
      </c>
      <c r="H6" s="18" t="inlineStr">
        <is>
          <t>Enrolled SOTI MobiControl</t>
        </is>
      </c>
      <c r="I6" s="21" t="inlineStr">
        <is>
          <t>Optimal</t>
        </is>
      </c>
    </row>
    <row r="7" ht="20" customHeight="1">
      <c r="A7" s="23" t="inlineStr">
        <is>
          <t>SCN-03</t>
        </is>
      </c>
      <c r="B7" s="22" t="inlineStr">
        <is>
          <t>Honeywell Dolphin CT60 Scanner</t>
        </is>
      </c>
      <c r="C7" s="22" t="inlineStr">
        <is>
          <t>Surabaya Rungkut DC</t>
        </is>
      </c>
      <c r="D7" s="24" t="n">
        <v>240</v>
      </c>
      <c r="E7" s="73" t="n">
        <v>0.88</v>
      </c>
      <c r="F7" s="39" t="n">
        <v>2</v>
      </c>
      <c r="G7" s="68" t="n">
        <v>0.9992</v>
      </c>
      <c r="H7" s="22" t="inlineStr">
        <is>
          <t>Enrolled Microsoft Intune</t>
        </is>
      </c>
      <c r="I7" s="25" t="inlineStr">
        <is>
          <t>Optimal</t>
        </is>
      </c>
    </row>
    <row r="8" ht="20" customHeight="1">
      <c r="A8" s="19" t="inlineStr">
        <is>
          <t>SCN-04</t>
        </is>
      </c>
      <c r="B8" s="18" t="inlineStr">
        <is>
          <t>Zebra TC26 Android Barcode Mobile</t>
        </is>
      </c>
      <c r="C8" s="18" t="inlineStr">
        <is>
          <t>Medan Belawan DC</t>
        </is>
      </c>
      <c r="D8" s="20" t="n">
        <v>180</v>
      </c>
      <c r="E8" s="76" t="n">
        <v>0.89</v>
      </c>
      <c r="F8" s="40" t="n">
        <v>4</v>
      </c>
      <c r="G8" s="70" t="n">
        <v>0.9989</v>
      </c>
      <c r="H8" s="18" t="inlineStr">
        <is>
          <t>Enrolled SOTI MobiControl</t>
        </is>
      </c>
      <c r="I8" s="21" t="inlineStr">
        <is>
          <t>Optimal</t>
        </is>
      </c>
    </row>
    <row r="9" ht="20" customHeight="1">
      <c r="A9" s="23" t="inlineStr">
        <is>
          <t>SCN-05</t>
        </is>
      </c>
      <c r="B9" s="22" t="inlineStr">
        <is>
          <t>Zebra Fixed RFID Portal Readers</t>
        </is>
      </c>
      <c r="C9" s="22" t="inlineStr">
        <is>
          <t>All Dock Doors (96 Doors)</t>
        </is>
      </c>
      <c r="D9" s="24" t="n">
        <v>96</v>
      </c>
      <c r="E9" s="73" t="n">
        <v>0.99</v>
      </c>
      <c r="F9" s="39" t="n">
        <v>0</v>
      </c>
      <c r="G9" s="68" t="n">
        <v>0.9999</v>
      </c>
      <c r="H9" s="22" t="inlineStr">
        <is>
          <t>Fixed Edge Linux Daemon</t>
        </is>
      </c>
      <c r="I9" s="25" t="inlineStr">
        <is>
          <t>Optimal</t>
        </is>
      </c>
    </row>
    <row r="10" ht="20" customHeight="1">
      <c r="A10" s="19" t="inlineStr">
        <is>
          <t>SCN-06</t>
        </is>
      </c>
      <c r="B10" s="18" t="inlineStr">
        <is>
          <t>Forklift Mounted Vehicle Tablets</t>
        </is>
      </c>
      <c r="C10" s="18" t="inlineStr">
        <is>
          <t>Mega Hub Cikarang</t>
        </is>
      </c>
      <c r="D10" s="20" t="n">
        <v>85</v>
      </c>
      <c r="E10" s="76" t="n">
        <v>0.95</v>
      </c>
      <c r="F10" s="40" t="n">
        <v>1</v>
      </c>
      <c r="G10" s="70" t="n">
        <v>0.9994</v>
      </c>
      <c r="H10" s="18" t="inlineStr">
        <is>
          <t>Enrolled SOTI MobiControl</t>
        </is>
      </c>
      <c r="I10" s="21" t="inlineStr">
        <is>
          <t>Optimal</t>
        </is>
      </c>
    </row>
    <row r="11" ht="20" customHeight="1">
      <c r="A11" s="23" t="inlineStr">
        <is>
          <t>SCN-07</t>
        </is>
      </c>
      <c r="B11" s="22" t="inlineStr">
        <is>
          <t>Zebra TC52 Ring Finger Scanners</t>
        </is>
      </c>
      <c r="C11" s="22" t="inlineStr">
        <is>
          <t>Pick-to-Light Mezzanine</t>
        </is>
      </c>
      <c r="D11" s="24" t="n">
        <v>150</v>
      </c>
      <c r="E11" s="73" t="n">
        <v>0.86</v>
      </c>
      <c r="F11" s="39" t="n">
        <v>6</v>
      </c>
      <c r="G11" s="68" t="n">
        <v>0.9985000000000001</v>
      </c>
      <c r="H11" s="22" t="inlineStr">
        <is>
          <t>Enrolled SOTI MobiControl</t>
        </is>
      </c>
      <c r="I11" s="25" t="inlineStr">
        <is>
          <t>Optimal</t>
        </is>
      </c>
    </row>
    <row r="12" ht="20" customHeight="1">
      <c r="A12" s="19" t="inlineStr">
        <is>
          <t>SCN-08</t>
        </is>
      </c>
      <c r="B12" s="18" t="inlineStr">
        <is>
          <t>Bluetooth Rugged Mobile Printers</t>
        </is>
      </c>
      <c r="C12" s="18" t="inlineStr">
        <is>
          <t>Packing Shipping Benches</t>
        </is>
      </c>
      <c r="D12" s="20" t="n">
        <v>210</v>
      </c>
      <c r="E12" s="76" t="n">
        <v>0.92</v>
      </c>
      <c r="F12" s="40" t="n">
        <v>2</v>
      </c>
      <c r="G12" s="70" t="n">
        <v>0.999</v>
      </c>
      <c r="H12" s="18" t="inlineStr">
        <is>
          <t>Enrolled Zebra Link-OS</t>
        </is>
      </c>
      <c r="I12" s="21" t="inlineStr">
        <is>
          <t>Optimal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5" customWidth="1" min="3" max="3"/>
    <col width="21" customWidth="1" min="4" max="4"/>
    <col width="24" customWidth="1" min="5" max="5"/>
    <col width="34" customWidth="1" min="6" max="6"/>
    <col width="31" customWidth="1" min="7" max="7"/>
    <col width="21" customWidth="1" min="8" max="8"/>
  </cols>
  <sheetData>
    <row r="1" ht="30" customHeight="1">
      <c r="A1" s="1" t="inlineStr">
        <is>
          <t>ELECTRONIC DATA INTERCHANGE (EDI) &amp; 3PL LOGISTICS CARRIERS</t>
        </is>
      </c>
    </row>
    <row r="2" ht="20" customHeight="1">
      <c r="A2" s="2" t="inlineStr">
        <is>
          <t>EDI 204 (Tender), EDI 214 (Status), EDI 210 (Freight Invoice) &amp; AS2 Queue Health</t>
        </is>
      </c>
    </row>
    <row r="4" ht="24" customHeight="1">
      <c r="A4" s="7" t="inlineStr">
        <is>
          <t>Carrier ID</t>
        </is>
      </c>
      <c r="B4" s="7" t="inlineStr">
        <is>
          <t>3PL Carrier Partner Name</t>
        </is>
      </c>
      <c r="C4" s="7" t="inlineStr">
        <is>
          <t>Integration Protocol</t>
        </is>
      </c>
      <c r="D4" s="7" t="inlineStr">
        <is>
          <t>EDI Message Types</t>
        </is>
      </c>
      <c r="E4" s="7" t="inlineStr">
        <is>
          <t>Daily Message Volume</t>
        </is>
      </c>
      <c r="F4" s="7" t="inlineStr">
        <is>
          <t>Average Processing Latency (s)</t>
        </is>
      </c>
      <c r="G4" s="7" t="inlineStr">
        <is>
          <t>Transmission Success Rate %</t>
        </is>
      </c>
      <c r="H4" s="7" t="inlineStr">
        <is>
          <t>Integration State</t>
        </is>
      </c>
    </row>
    <row r="5" ht="20" customHeight="1">
      <c r="A5" s="23" t="inlineStr">
        <is>
          <t>3PL-01</t>
        </is>
      </c>
      <c r="B5" s="22" t="inlineStr">
        <is>
          <t>JNE Express Express Logistics</t>
        </is>
      </c>
      <c r="C5" s="22" t="inlineStr">
        <is>
          <t>REST API + AS2</t>
        </is>
      </c>
      <c r="D5" s="22" t="inlineStr">
        <is>
          <t>EDI 204, 214, 990</t>
        </is>
      </c>
      <c r="E5" s="24" t="n">
        <v>850000</v>
      </c>
      <c r="F5" s="71" t="n">
        <v>1.2</v>
      </c>
      <c r="G5" s="68" t="n">
        <v>0.9995000000000001</v>
      </c>
      <c r="H5" s="25" t="inlineStr">
        <is>
          <t>Active Production</t>
        </is>
      </c>
    </row>
    <row r="6" ht="20" customHeight="1">
      <c r="A6" s="19" t="inlineStr">
        <is>
          <t>3PL-02</t>
        </is>
      </c>
      <c r="B6" s="18" t="inlineStr">
        <is>
          <t>J&amp;T Express Commercial</t>
        </is>
      </c>
      <c r="C6" s="18" t="inlineStr">
        <is>
          <t>REST API Webhooks</t>
        </is>
      </c>
      <c r="D6" s="18" t="inlineStr">
        <is>
          <t>EDI 204, 214, 210</t>
        </is>
      </c>
      <c r="E6" s="20" t="n">
        <v>1200000</v>
      </c>
      <c r="F6" s="74" t="n">
        <v>0.8</v>
      </c>
      <c r="G6" s="70" t="n">
        <v>0.9998</v>
      </c>
      <c r="H6" s="21" t="inlineStr">
        <is>
          <t>Active Production</t>
        </is>
      </c>
    </row>
    <row r="7" ht="20" customHeight="1">
      <c r="A7" s="23" t="inlineStr">
        <is>
          <t>3PL-03</t>
        </is>
      </c>
      <c r="B7" s="22" t="inlineStr">
        <is>
          <t>SiCepat Ekspres Digital</t>
        </is>
      </c>
      <c r="C7" s="22" t="inlineStr">
        <is>
          <t>Kafka Real-Time Event</t>
        </is>
      </c>
      <c r="D7" s="22" t="inlineStr">
        <is>
          <t>EDI 204, 214, 990</t>
        </is>
      </c>
      <c r="E7" s="24" t="n">
        <v>680000</v>
      </c>
      <c r="F7" s="71" t="n">
        <v>0.5</v>
      </c>
      <c r="G7" s="68" t="n">
        <v>0.9996</v>
      </c>
      <c r="H7" s="25" t="inlineStr">
        <is>
          <t>Active Production</t>
        </is>
      </c>
    </row>
    <row r="8" ht="20" customHeight="1">
      <c r="A8" s="19" t="inlineStr">
        <is>
          <t>3PL-04</t>
        </is>
      </c>
      <c r="B8" s="18" t="inlineStr">
        <is>
          <t>Pos Indonesia (Persero)</t>
        </is>
      </c>
      <c r="C8" s="18" t="inlineStr">
        <is>
          <t>SFTP XML + AS2</t>
        </is>
      </c>
      <c r="D8" s="18" t="inlineStr">
        <is>
          <t>EDI 204, 214, 210</t>
        </is>
      </c>
      <c r="E8" s="20" t="n">
        <v>350000</v>
      </c>
      <c r="F8" s="74" t="n">
        <v>4.5</v>
      </c>
      <c r="G8" s="70" t="n">
        <v>0.998</v>
      </c>
      <c r="H8" s="21" t="inlineStr">
        <is>
          <t>Active Production</t>
        </is>
      </c>
    </row>
    <row r="9" ht="20" customHeight="1">
      <c r="A9" s="23" t="inlineStr">
        <is>
          <t>3PL-05</t>
        </is>
      </c>
      <c r="B9" s="22" t="inlineStr">
        <is>
          <t>Ninja Van Regional Courier</t>
        </is>
      </c>
      <c r="C9" s="22" t="inlineStr">
        <is>
          <t>REST API Webhooks</t>
        </is>
      </c>
      <c r="D9" s="22" t="inlineStr">
        <is>
          <t>EDI 204, 214</t>
        </is>
      </c>
      <c r="E9" s="24" t="n">
        <v>420000</v>
      </c>
      <c r="F9" s="71" t="n">
        <v>1.5</v>
      </c>
      <c r="G9" s="68" t="n">
        <v>0.9992</v>
      </c>
      <c r="H9" s="25" t="inlineStr">
        <is>
          <t>Active Production</t>
        </is>
      </c>
    </row>
    <row r="10" ht="20" customHeight="1">
      <c r="A10" s="19" t="inlineStr">
        <is>
          <t>3PL-06</t>
        </is>
      </c>
      <c r="B10" s="18" t="inlineStr">
        <is>
          <t>Samudera Indonesia Ocean Freight</t>
        </is>
      </c>
      <c r="C10" s="18" t="inlineStr">
        <is>
          <t>EDIFACT / AS2</t>
        </is>
      </c>
      <c r="D10" s="18" t="inlineStr">
        <is>
          <t>IFTMIN, IFTSTA</t>
        </is>
      </c>
      <c r="E10" s="20" t="n">
        <v>120000</v>
      </c>
      <c r="F10" s="74" t="n">
        <v>8.199999999999999</v>
      </c>
      <c r="G10" s="70" t="n">
        <v>0.9975000000000001</v>
      </c>
      <c r="H10" s="21" t="inlineStr">
        <is>
          <t>Active Production</t>
        </is>
      </c>
    </row>
    <row r="11" ht="20" customHeight="1">
      <c r="A11" s="23" t="inlineStr">
        <is>
          <t>3PL-07</t>
        </is>
      </c>
      <c r="B11" s="22" t="inlineStr">
        <is>
          <t>DHL Global Forwarding</t>
        </is>
      </c>
      <c r="C11" s="22" t="inlineStr">
        <is>
          <t>AS2 Enterprise EDI</t>
        </is>
      </c>
      <c r="D11" s="22" t="inlineStr">
        <is>
          <t>EDI 204, 214, 304</t>
        </is>
      </c>
      <c r="E11" s="24" t="n">
        <v>180000</v>
      </c>
      <c r="F11" s="71" t="n">
        <v>2.4</v>
      </c>
      <c r="G11" s="68" t="n">
        <v>0.999</v>
      </c>
      <c r="H11" s="25" t="inlineStr">
        <is>
          <t>Active Production</t>
        </is>
      </c>
    </row>
    <row r="12" ht="20" customHeight="1">
      <c r="A12" s="19" t="inlineStr">
        <is>
          <t>3PL-08</t>
        </is>
      </c>
      <c r="B12" s="18" t="inlineStr">
        <is>
          <t>Anteraja E-Commerce Delivery</t>
        </is>
      </c>
      <c r="C12" s="18" t="inlineStr">
        <is>
          <t>REST API Webhooks</t>
        </is>
      </c>
      <c r="D12" s="18" t="inlineStr">
        <is>
          <t>EDI 204, 214</t>
        </is>
      </c>
      <c r="E12" s="20" t="n">
        <v>510000</v>
      </c>
      <c r="F12" s="74" t="n">
        <v>1.1</v>
      </c>
      <c r="G12" s="70" t="n">
        <v>0.9994</v>
      </c>
      <c r="H12" s="21" t="inlineStr">
        <is>
          <t>Active Production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5" customWidth="1" min="2" max="2"/>
    <col width="19" customWidth="1" min="3" max="3"/>
    <col width="28" customWidth="1" min="4" max="4"/>
    <col width="29" customWidth="1" min="5" max="5"/>
    <col width="31" customWidth="1" min="6" max="6"/>
    <col width="33" customWidth="1" min="7" max="7"/>
    <col width="30" customWidth="1" min="8" max="8"/>
  </cols>
  <sheetData>
    <row r="1" ht="30" customHeight="1">
      <c r="A1" s="1" t="inlineStr">
        <is>
          <t>LAST-MILE LOGISTICS DISPATCH &amp; FIRST-ATTEMPT DELIVERY HEALTH</t>
        </is>
      </c>
    </row>
    <row r="2" ht="20" customHeight="1">
      <c r="A2" s="2" t="inlineStr">
        <is>
          <t>Order Fulfillment Latency, Hub Dispatch Time &amp; Customer Delivery Success Rate</t>
        </is>
      </c>
    </row>
    <row r="4" ht="24" customHeight="1">
      <c r="A4" s="7" t="inlineStr">
        <is>
          <t>Hub ID</t>
        </is>
      </c>
      <c r="B4" s="7" t="inlineStr">
        <is>
          <t>Logistics Fulfillment Hub</t>
        </is>
      </c>
      <c r="C4" s="7" t="inlineStr">
        <is>
          <t>Geographic Zone</t>
        </is>
      </c>
      <c r="D4" s="7" t="inlineStr">
        <is>
          <t>Daily Parcels Dispatched</t>
        </is>
      </c>
      <c r="E4" s="7" t="inlineStr">
        <is>
          <t>Order-to-Dispatch (Hours)</t>
        </is>
      </c>
      <c r="F4" s="7" t="inlineStr">
        <is>
          <t>Dispatch-to-Deliver (Hours)</t>
        </is>
      </c>
      <c r="G4" s="7" t="inlineStr">
        <is>
          <t>First-Attempt Delivery Rate %</t>
        </is>
      </c>
      <c r="H4" s="7" t="inlineStr">
        <is>
          <t>Overall On-Time Delivery %</t>
        </is>
      </c>
    </row>
    <row r="5" ht="20" customHeight="1">
      <c r="A5" s="23" t="inlineStr">
        <is>
          <t>HUB-01</t>
        </is>
      </c>
      <c r="B5" s="22" t="inlineStr">
        <is>
          <t>Jabodetabek Central Sorting Hub</t>
        </is>
      </c>
      <c r="C5" s="22" t="inlineStr">
        <is>
          <t>Greater Jakarta</t>
        </is>
      </c>
      <c r="D5" s="24" t="n">
        <v>240000</v>
      </c>
      <c r="E5" s="77" t="n">
        <v>2.4</v>
      </c>
      <c r="F5" s="77" t="n">
        <v>8.5</v>
      </c>
      <c r="G5" s="73" t="n">
        <v>0.985</v>
      </c>
      <c r="H5" s="72" t="n">
        <v>0.988</v>
      </c>
    </row>
    <row r="6" ht="20" customHeight="1">
      <c r="A6" s="19" t="inlineStr">
        <is>
          <t>HUB-02</t>
        </is>
      </c>
      <c r="B6" s="18" t="inlineStr">
        <is>
          <t>West Java Regional Hub Bandung</t>
        </is>
      </c>
      <c r="C6" s="18" t="inlineStr">
        <is>
          <t>West Java</t>
        </is>
      </c>
      <c r="D6" s="20" t="n">
        <v>125000</v>
      </c>
      <c r="E6" s="78" t="n">
        <v>2.8</v>
      </c>
      <c r="F6" s="78" t="n">
        <v>11.2</v>
      </c>
      <c r="G6" s="76" t="n">
        <v>0.978</v>
      </c>
      <c r="H6" s="75" t="n">
        <v>0.982</v>
      </c>
    </row>
    <row r="7" ht="20" customHeight="1">
      <c r="A7" s="23" t="inlineStr">
        <is>
          <t>HUB-03</t>
        </is>
      </c>
      <c r="B7" s="22" t="inlineStr">
        <is>
          <t>Central Java Hub Semarang</t>
        </is>
      </c>
      <c r="C7" s="22" t="inlineStr">
        <is>
          <t>Central Java</t>
        </is>
      </c>
      <c r="D7" s="24" t="n">
        <v>95000</v>
      </c>
      <c r="E7" s="77" t="n">
        <v>3.1</v>
      </c>
      <c r="F7" s="77" t="n">
        <v>12</v>
      </c>
      <c r="G7" s="73" t="n">
        <v>0.975</v>
      </c>
      <c r="H7" s="72" t="n">
        <v>0.98</v>
      </c>
    </row>
    <row r="8" ht="20" customHeight="1">
      <c r="A8" s="19" t="inlineStr">
        <is>
          <t>HUB-04</t>
        </is>
      </c>
      <c r="B8" s="18" t="inlineStr">
        <is>
          <t>East Java Hub Surabaya</t>
        </is>
      </c>
      <c r="C8" s="18" t="inlineStr">
        <is>
          <t>East Java</t>
        </is>
      </c>
      <c r="D8" s="20" t="n">
        <v>145000</v>
      </c>
      <c r="E8" s="78" t="n">
        <v>2.6</v>
      </c>
      <c r="F8" s="78" t="n">
        <v>9.800000000000001</v>
      </c>
      <c r="G8" s="76" t="n">
        <v>0.982</v>
      </c>
      <c r="H8" s="75" t="n">
        <v>0.985</v>
      </c>
    </row>
    <row r="9" ht="20" customHeight="1">
      <c r="A9" s="23" t="inlineStr">
        <is>
          <t>HUB-05</t>
        </is>
      </c>
      <c r="B9" s="22" t="inlineStr">
        <is>
          <t>North Sumatra Hub Medan</t>
        </is>
      </c>
      <c r="C9" s="22" t="inlineStr">
        <is>
          <t>Sumatra Zone 1</t>
        </is>
      </c>
      <c r="D9" s="24" t="n">
        <v>72000</v>
      </c>
      <c r="E9" s="77" t="n">
        <v>3.5</v>
      </c>
      <c r="F9" s="77" t="n">
        <v>14.5</v>
      </c>
      <c r="G9" s="73" t="n">
        <v>0.968</v>
      </c>
      <c r="H9" s="72" t="n">
        <v>0.974</v>
      </c>
    </row>
    <row r="10" ht="20" customHeight="1">
      <c r="A10" s="19" t="inlineStr">
        <is>
          <t>HUB-06</t>
        </is>
      </c>
      <c r="B10" s="18" t="inlineStr">
        <is>
          <t>South Sumatra Hub Palembang</t>
        </is>
      </c>
      <c r="C10" s="18" t="inlineStr">
        <is>
          <t>Sumatra Zone 2</t>
        </is>
      </c>
      <c r="D10" s="20" t="n">
        <v>58000</v>
      </c>
      <c r="E10" s="78" t="n">
        <v>3.8</v>
      </c>
      <c r="F10" s="78" t="n">
        <v>15.2</v>
      </c>
      <c r="G10" s="76" t="n">
        <v>0.965</v>
      </c>
      <c r="H10" s="75" t="n">
        <v>0.971</v>
      </c>
    </row>
    <row r="11" ht="20" customHeight="1">
      <c r="A11" s="23" t="inlineStr">
        <is>
          <t>HUB-07</t>
        </is>
      </c>
      <c r="B11" s="22" t="inlineStr">
        <is>
          <t>South Sulawesi Hub Makassar</t>
        </is>
      </c>
      <c r="C11" s="22" t="inlineStr">
        <is>
          <t>Sulawesi Zone</t>
        </is>
      </c>
      <c r="D11" s="24" t="n">
        <v>48000</v>
      </c>
      <c r="E11" s="77" t="n">
        <v>4</v>
      </c>
      <c r="F11" s="77" t="n">
        <v>16</v>
      </c>
      <c r="G11" s="73" t="n">
        <v>0.962</v>
      </c>
      <c r="H11" s="72" t="n">
        <v>0.968</v>
      </c>
    </row>
    <row r="12" ht="20" customHeight="1">
      <c r="A12" s="19" t="inlineStr">
        <is>
          <t>HUB-08</t>
        </is>
      </c>
      <c r="B12" s="18" t="inlineStr">
        <is>
          <t>Bali Hub Denpasar</t>
        </is>
      </c>
      <c r="C12" s="18" t="inlineStr">
        <is>
          <t>Bali &amp; NTB</t>
        </is>
      </c>
      <c r="D12" s="20" t="n">
        <v>42000</v>
      </c>
      <c r="E12" s="78" t="n">
        <v>2.9</v>
      </c>
      <c r="F12" s="78" t="n">
        <v>10.5</v>
      </c>
      <c r="G12" s="76" t="n">
        <v>0.979</v>
      </c>
      <c r="H12" s="75" t="n">
        <v>0.984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9" customWidth="1" min="2" max="2"/>
    <col width="30" customWidth="1" min="3" max="3"/>
    <col width="30" customWidth="1" min="4" max="4"/>
    <col width="27" customWidth="1" min="5" max="5"/>
    <col width="28" customWidth="1" min="6" max="6"/>
    <col width="32" customWidth="1" min="7" max="7"/>
    <col width="23" customWidth="1" min="8" max="8"/>
  </cols>
  <sheetData>
    <row r="1" ht="30" customHeight="1">
      <c r="A1" s="1" t="inlineStr">
        <is>
          <t>COLD-CHAIN IOT TEMPERATURE TELEMETRY &amp; PHARMA ASSURANCE</t>
        </is>
      </c>
    </row>
    <row r="2" ht="20" customHeight="1">
      <c r="A2" s="2" t="inlineStr">
        <is>
          <t>Refrigerated Reefer Containers, Cold Storage Chambers &amp; Excursion Alerts</t>
        </is>
      </c>
    </row>
    <row r="4" ht="24" customHeight="1">
      <c r="A4" s="7" t="inlineStr">
        <is>
          <t>Sensor Device ID</t>
        </is>
      </c>
      <c r="B4" s="7" t="inlineStr">
        <is>
          <t>Storage Chamber / Reefer Truck</t>
        </is>
      </c>
      <c r="C4" s="7" t="inlineStr">
        <is>
          <t>Target Category</t>
        </is>
      </c>
      <c r="D4" s="7" t="inlineStr">
        <is>
          <t>Mandated Temperature Range</t>
        </is>
      </c>
      <c r="E4" s="7" t="inlineStr">
        <is>
          <t>Current Temperature (C)</t>
        </is>
      </c>
      <c r="F4" s="7" t="inlineStr">
        <is>
          <t>Excursion Breaches (30d)</t>
        </is>
      </c>
      <c r="G4" s="7" t="inlineStr">
        <is>
          <t>Battery &amp; Signal Telemetry</t>
        </is>
      </c>
      <c r="H4" s="7" t="inlineStr">
        <is>
          <t>Compliance Status</t>
        </is>
      </c>
    </row>
    <row r="5" ht="20" customHeight="1">
      <c r="A5" s="23" t="inlineStr">
        <is>
          <t>IOT-COLD-01</t>
        </is>
      </c>
      <c r="B5" s="22" t="inlineStr">
        <is>
          <t>Chilled Pharma Chamber A Cikarang</t>
        </is>
      </c>
      <c r="C5" s="22" t="inlineStr">
        <is>
          <t>Vaccines &amp; Biologicals</t>
        </is>
      </c>
      <c r="D5" s="23" t="inlineStr">
        <is>
          <t>+2.0 C to +8.0 C</t>
        </is>
      </c>
      <c r="E5" s="79" t="n">
        <v>4.2</v>
      </c>
      <c r="F5" s="39" t="n">
        <v>0</v>
      </c>
      <c r="G5" s="22" t="inlineStr">
        <is>
          <t>Battery 98% / Signal 4G Good</t>
        </is>
      </c>
      <c r="H5" s="25" t="inlineStr">
        <is>
          <t>Certified Compliant</t>
        </is>
      </c>
    </row>
    <row r="6" ht="20" customHeight="1">
      <c r="A6" s="19" t="inlineStr">
        <is>
          <t>IOT-COLD-02</t>
        </is>
      </c>
      <c r="B6" s="18" t="inlineStr">
        <is>
          <t>Chilled Pharma Chamber B Cikarang</t>
        </is>
      </c>
      <c r="C6" s="18" t="inlineStr">
        <is>
          <t>Insulin &amp; Cold Medicines</t>
        </is>
      </c>
      <c r="D6" s="19" t="inlineStr">
        <is>
          <t>+2.0 C to +8.0 C</t>
        </is>
      </c>
      <c r="E6" s="80" t="n">
        <v>4.8</v>
      </c>
      <c r="F6" s="40" t="n">
        <v>0</v>
      </c>
      <c r="G6" s="18" t="inlineStr">
        <is>
          <t>Battery 96% / Signal 4G Good</t>
        </is>
      </c>
      <c r="H6" s="21" t="inlineStr">
        <is>
          <t>Certified Compliant</t>
        </is>
      </c>
    </row>
    <row r="7" ht="20" customHeight="1">
      <c r="A7" s="23" t="inlineStr">
        <is>
          <t>IOT-COLD-03</t>
        </is>
      </c>
      <c r="B7" s="22" t="inlineStr">
        <is>
          <t>Deep Freeze Chamber Cikarang</t>
        </is>
      </c>
      <c r="C7" s="22" t="inlineStr">
        <is>
          <t>Frozen Plasma &amp; Biotech</t>
        </is>
      </c>
      <c r="D7" s="23" t="inlineStr">
        <is>
          <t>-25.0 C to -18.0 C</t>
        </is>
      </c>
      <c r="E7" s="79" t="n">
        <v>-21.4</v>
      </c>
      <c r="F7" s="39" t="n">
        <v>0</v>
      </c>
      <c r="G7" s="22" t="inlineStr">
        <is>
          <t>Battery 94% / Signal 4G Good</t>
        </is>
      </c>
      <c r="H7" s="25" t="inlineStr">
        <is>
          <t>Certified Compliant</t>
        </is>
      </c>
    </row>
    <row r="8" ht="20" customHeight="1">
      <c r="A8" s="19" t="inlineStr">
        <is>
          <t>IOT-COLD-04</t>
        </is>
      </c>
      <c r="B8" s="18" t="inlineStr">
        <is>
          <t>Reefer Truck B-9241-XYZ (Long-Haul)</t>
        </is>
      </c>
      <c r="C8" s="18" t="inlineStr">
        <is>
          <t>Inter-City Vaccine Transit</t>
        </is>
      </c>
      <c r="D8" s="19" t="inlineStr">
        <is>
          <t>+2.0 C to +8.0 C</t>
        </is>
      </c>
      <c r="E8" s="80" t="n">
        <v>5.1</v>
      </c>
      <c r="F8" s="40" t="n">
        <v>0</v>
      </c>
      <c r="G8" s="18" t="inlineStr">
        <is>
          <t>Battery 91% / GPS Active</t>
        </is>
      </c>
      <c r="H8" s="21" t="inlineStr">
        <is>
          <t>Certified Compliant</t>
        </is>
      </c>
    </row>
    <row r="9" ht="20" customHeight="1">
      <c r="A9" s="23" t="inlineStr">
        <is>
          <t>IOT-COLD-05</t>
        </is>
      </c>
      <c r="B9" s="22" t="inlineStr">
        <is>
          <t>Reefer Truck B-9812-ABC (Long-Haul)</t>
        </is>
      </c>
      <c r="C9" s="22" t="inlineStr">
        <is>
          <t>Fresh Produce &amp; Dairy</t>
        </is>
      </c>
      <c r="D9" s="23" t="inlineStr">
        <is>
          <t>+0.0 C to +4.0 C</t>
        </is>
      </c>
      <c r="E9" s="79" t="n">
        <v>2.3</v>
      </c>
      <c r="F9" s="39" t="n">
        <v>0</v>
      </c>
      <c r="G9" s="22" t="inlineStr">
        <is>
          <t>Battery 95% / GPS Active</t>
        </is>
      </c>
      <c r="H9" s="25" t="inlineStr">
        <is>
          <t>Certified Compliant</t>
        </is>
      </c>
    </row>
    <row r="10" ht="20" customHeight="1">
      <c r="A10" s="19" t="inlineStr">
        <is>
          <t>IOT-COLD-06</t>
        </is>
      </c>
      <c r="B10" s="18" t="inlineStr">
        <is>
          <t>Surabaya Cold Depot Room 1</t>
        </is>
      </c>
      <c r="C10" s="18" t="inlineStr">
        <is>
          <t>Frozen Food Staging</t>
        </is>
      </c>
      <c r="D10" s="19" t="inlineStr">
        <is>
          <t>-20.0 C to -15.0 C</t>
        </is>
      </c>
      <c r="E10" s="80" t="n">
        <v>-18.2</v>
      </c>
      <c r="F10" s="40" t="n">
        <v>0</v>
      </c>
      <c r="G10" s="18" t="inlineStr">
        <is>
          <t>Battery 97% / Signal 4G Good</t>
        </is>
      </c>
      <c r="H10" s="21" t="inlineStr">
        <is>
          <t>Certified Compliant</t>
        </is>
      </c>
    </row>
    <row r="11" ht="20" customHeight="1">
      <c r="A11" s="23" t="inlineStr">
        <is>
          <t>IOT-COLD-07</t>
        </is>
      </c>
      <c r="B11" s="22" t="inlineStr">
        <is>
          <t>Medan Cold Depot Room 1</t>
        </is>
      </c>
      <c r="C11" s="22" t="inlineStr">
        <is>
          <t>Vaccines Staging</t>
        </is>
      </c>
      <c r="D11" s="23" t="inlineStr">
        <is>
          <t>+2.0 C to +8.0 C</t>
        </is>
      </c>
      <c r="E11" s="79" t="n">
        <v>5.6</v>
      </c>
      <c r="F11" s="39" t="n">
        <v>0</v>
      </c>
      <c r="G11" s="22" t="inlineStr">
        <is>
          <t>Battery 88% / Signal 4G Good</t>
        </is>
      </c>
      <c r="H11" s="25" t="inlineStr">
        <is>
          <t>Certified Compliant</t>
        </is>
      </c>
    </row>
    <row r="12" ht="20" customHeight="1">
      <c r="A12" s="19" t="inlineStr">
        <is>
          <t>IOT-COLD-08</t>
        </is>
      </c>
      <c r="B12" s="18" t="inlineStr">
        <is>
          <t>Portable Cold Box Dispatch #12</t>
        </is>
      </c>
      <c r="C12" s="18" t="inlineStr">
        <is>
          <t>Last-Mile Vaccine Box</t>
        </is>
      </c>
      <c r="D12" s="19" t="inlineStr">
        <is>
          <t>+2.0 C to +8.0 C</t>
        </is>
      </c>
      <c r="E12" s="80" t="n">
        <v>4.5</v>
      </c>
      <c r="F12" s="40" t="n">
        <v>0</v>
      </c>
      <c r="G12" s="18" t="inlineStr">
        <is>
          <t>BLE Beacon / Battery 92%</t>
        </is>
      </c>
      <c r="H12" s="21" t="inlineStr">
        <is>
          <t>Certified Compliant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41" customWidth="1" min="3" max="3"/>
    <col width="29" customWidth="1" min="4" max="4"/>
    <col width="28" customWidth="1" min="5" max="5"/>
    <col width="23" customWidth="1" min="6" max="6"/>
    <col width="22" customWidth="1" min="7" max="7"/>
    <col width="17" customWidth="1" min="8" max="8"/>
  </cols>
  <sheetData>
    <row r="1" ht="30" customHeight="1">
      <c r="A1" s="1" t="inlineStr">
        <is>
          <t>AUTOMATED STORAGE &amp; RETRIEVAL (ASRS) &amp; HIGH-SPEED SORTER TELEMETRY</t>
        </is>
      </c>
    </row>
    <row r="2" ht="20" customHeight="1">
      <c r="A2" s="2" t="inlineStr">
        <is>
          <t>Cross-Belt Sorter Throughput, PLC Control Systems, Diverter Jams &amp; MTTR</t>
        </is>
      </c>
    </row>
    <row r="4" ht="24" customHeight="1">
      <c r="A4" s="7" t="inlineStr">
        <is>
          <t>Automation System ID</t>
        </is>
      </c>
      <c r="B4" s="7" t="inlineStr">
        <is>
          <t>Facility Location</t>
        </is>
      </c>
      <c r="C4" s="7" t="inlineStr">
        <is>
          <t>Equipment Type</t>
        </is>
      </c>
      <c r="D4" s="7" t="inlineStr">
        <is>
          <t>Rated Capacity (Items/hr)</t>
        </is>
      </c>
      <c r="E4" s="7" t="inlineStr">
        <is>
          <t>Actual Hourly Throughput</t>
        </is>
      </c>
      <c r="F4" s="7" t="inlineStr">
        <is>
          <t>Conveyor Jam Rate %</t>
        </is>
      </c>
      <c r="G4" s="7" t="inlineStr">
        <is>
          <t>Operating Uptime %</t>
        </is>
      </c>
      <c r="H4" s="7" t="inlineStr">
        <is>
          <t>Health Status</t>
        </is>
      </c>
    </row>
    <row r="5" ht="20" customHeight="1">
      <c r="A5" s="23" t="inlineStr">
        <is>
          <t>ASRS-01</t>
        </is>
      </c>
      <c r="B5" s="22" t="inlineStr">
        <is>
          <t>Mega Hub Cikarang</t>
        </is>
      </c>
      <c r="C5" s="22" t="inlineStr">
        <is>
          <t>Dematic Cross-Belt Loop Sorter</t>
        </is>
      </c>
      <c r="D5" s="24" t="n">
        <v>25000</v>
      </c>
      <c r="E5" s="24" t="n">
        <v>22400</v>
      </c>
      <c r="F5" s="81" t="n">
        <v>0.0002</v>
      </c>
      <c r="G5" s="68" t="n">
        <v>0.9995000000000001</v>
      </c>
      <c r="H5" s="25" t="inlineStr">
        <is>
          <t>Optimal</t>
        </is>
      </c>
    </row>
    <row r="6" ht="20" customHeight="1">
      <c r="A6" s="19" t="inlineStr">
        <is>
          <t>ASRS-02</t>
        </is>
      </c>
      <c r="B6" s="18" t="inlineStr">
        <is>
          <t>Mega Hub Cikarang</t>
        </is>
      </c>
      <c r="C6" s="18" t="inlineStr">
        <is>
          <t>Vanderlande Automated Pallet Crane</t>
        </is>
      </c>
      <c r="D6" s="20" t="n">
        <v>1200</v>
      </c>
      <c r="E6" s="20" t="n">
        <v>1120</v>
      </c>
      <c r="F6" s="82" t="n">
        <v>0.0001</v>
      </c>
      <c r="G6" s="70" t="n">
        <v>0.9998</v>
      </c>
      <c r="H6" s="21" t="inlineStr">
        <is>
          <t>Optimal</t>
        </is>
      </c>
    </row>
    <row r="7" ht="20" customHeight="1">
      <c r="A7" s="23" t="inlineStr">
        <is>
          <t>ASRS-03</t>
        </is>
      </c>
      <c r="B7" s="22" t="inlineStr">
        <is>
          <t>Mega Hub Cikarang</t>
        </is>
      </c>
      <c r="C7" s="22" t="inlineStr">
        <is>
          <t>Automated Guided Vehicles (AGV) Fleet</t>
        </is>
      </c>
      <c r="D7" s="24" t="n">
        <v>8000</v>
      </c>
      <c r="E7" s="24" t="n">
        <v>7400</v>
      </c>
      <c r="F7" s="81" t="n">
        <v>0.0004</v>
      </c>
      <c r="G7" s="68" t="n">
        <v>0.9985000000000001</v>
      </c>
      <c r="H7" s="25" t="inlineStr">
        <is>
          <t>Optimal</t>
        </is>
      </c>
    </row>
    <row r="8" ht="20" customHeight="1">
      <c r="A8" s="19" t="inlineStr">
        <is>
          <t>ASRS-04</t>
        </is>
      </c>
      <c r="B8" s="18" t="inlineStr">
        <is>
          <t>Surabaya Hub Rungkut</t>
        </is>
      </c>
      <c r="C8" s="18" t="inlineStr">
        <is>
          <t>Interroll Linear Shoe Sorter</t>
        </is>
      </c>
      <c r="D8" s="20" t="n">
        <v>15000</v>
      </c>
      <c r="E8" s="20" t="n">
        <v>13800</v>
      </c>
      <c r="F8" s="82" t="n">
        <v>0.0003</v>
      </c>
      <c r="G8" s="70" t="n">
        <v>0.9992</v>
      </c>
      <c r="H8" s="21" t="inlineStr">
        <is>
          <t>Optimal</t>
        </is>
      </c>
    </row>
    <row r="9" ht="20" customHeight="1">
      <c r="A9" s="23" t="inlineStr">
        <is>
          <t>ASRS-05</t>
        </is>
      </c>
      <c r="B9" s="22" t="inlineStr">
        <is>
          <t>Surabaya Hub Rungkut</t>
        </is>
      </c>
      <c r="C9" s="22" t="inlineStr">
        <is>
          <t>Mini-Load ASRS Tote Buffer System</t>
        </is>
      </c>
      <c r="D9" s="24" t="n">
        <v>3500</v>
      </c>
      <c r="E9" s="24" t="n">
        <v>3150</v>
      </c>
      <c r="F9" s="81" t="n">
        <v>0.0002</v>
      </c>
      <c r="G9" s="68" t="n">
        <v>0.999</v>
      </c>
      <c r="H9" s="25" t="inlineStr">
        <is>
          <t>Optimal</t>
        </is>
      </c>
    </row>
    <row r="10" ht="20" customHeight="1">
      <c r="A10" s="19" t="inlineStr">
        <is>
          <t>ASRS-06</t>
        </is>
      </c>
      <c r="B10" s="18" t="inlineStr">
        <is>
          <t>Medan Hub Belawan</t>
        </is>
      </c>
      <c r="C10" s="18" t="inlineStr">
        <is>
          <t>Pop-up Roller Parcel Sorter</t>
        </is>
      </c>
      <c r="D10" s="20" t="n">
        <v>8000</v>
      </c>
      <c r="E10" s="20" t="n">
        <v>7200</v>
      </c>
      <c r="F10" s="82" t="n">
        <v>0.0005</v>
      </c>
      <c r="G10" s="70" t="n">
        <v>0.998</v>
      </c>
      <c r="H10" s="21" t="inlineStr">
        <is>
          <t>Optimal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3" customWidth="1" min="2" max="2"/>
    <col width="37" customWidth="1" min="3" max="3"/>
    <col width="27" customWidth="1" min="4" max="4"/>
    <col width="33" customWidth="1" min="5" max="5"/>
    <col width="31" customWidth="1" min="6" max="6"/>
    <col width="29" customWidth="1" min="7" max="7"/>
    <col width="24" customWidth="1" min="8" max="8"/>
  </cols>
  <sheetData>
    <row r="1" ht="30" customHeight="1">
      <c r="A1" s="1" t="inlineStr">
        <is>
          <t>CROSS-BORDER CUSTOMS &amp; SEAPORT DIGITAL MANIFEST INTEGRATION</t>
        </is>
      </c>
    </row>
    <row r="2" ht="20" customHeight="1">
      <c r="A2" s="2" t="inlineStr">
        <is>
          <t>INSW, Bea Cukai CEISA 4.0, Pelindo Port Terminal EDI &amp; Clearance Latency</t>
        </is>
      </c>
    </row>
    <row r="4" ht="24" customHeight="1">
      <c r="A4" s="7" t="inlineStr">
        <is>
          <t>Interface ID</t>
        </is>
      </c>
      <c r="B4" s="7" t="inlineStr">
        <is>
          <t>Customs / Port Authority</t>
        </is>
      </c>
      <c r="C4" s="7" t="inlineStr">
        <is>
          <t>Manifest Document Type</t>
        </is>
      </c>
      <c r="D4" s="7" t="inlineStr">
        <is>
          <t>Monthly Manifests Filed</t>
        </is>
      </c>
      <c r="E4" s="7" t="inlineStr">
        <is>
          <t>Avg Clearance Latency (Hours)</t>
        </is>
      </c>
      <c r="F4" s="7" t="inlineStr">
        <is>
          <t>Auto-Clearance Green Line %</t>
        </is>
      </c>
      <c r="G4" s="7" t="inlineStr">
        <is>
          <t>API Transmission Uptime %</t>
        </is>
      </c>
      <c r="H4" s="7" t="inlineStr">
        <is>
          <t>Integration State</t>
        </is>
      </c>
    </row>
    <row r="5" ht="20" customHeight="1">
      <c r="A5" s="23" t="inlineStr">
        <is>
          <t>CST-01</t>
        </is>
      </c>
      <c r="B5" s="22" t="inlineStr">
        <is>
          <t>Bea Cukai CEISA 4.0 Gateway</t>
        </is>
      </c>
      <c r="C5" s="22" t="inlineStr">
        <is>
          <t>PIB (Pemberitahuan Impor Barang)</t>
        </is>
      </c>
      <c r="D5" s="24" t="n">
        <v>14500</v>
      </c>
      <c r="E5" s="77" t="n">
        <v>2.8</v>
      </c>
      <c r="F5" s="73" t="n">
        <v>0.9419999999999999</v>
      </c>
      <c r="G5" s="68" t="n">
        <v>0.9995000000000001</v>
      </c>
      <c r="H5" s="25" t="inlineStr">
        <is>
          <t>Certified Production</t>
        </is>
      </c>
    </row>
    <row r="6" ht="20" customHeight="1">
      <c r="A6" s="19" t="inlineStr">
        <is>
          <t>CST-02</t>
        </is>
      </c>
      <c r="B6" s="18" t="inlineStr">
        <is>
          <t>Bea Cukai CEISA 4.0 Gateway</t>
        </is>
      </c>
      <c r="C6" s="18" t="inlineStr">
        <is>
          <t>PEB (Pemberitahuan Ekspor Barang)</t>
        </is>
      </c>
      <c r="D6" s="20" t="n">
        <v>18200</v>
      </c>
      <c r="E6" s="78" t="n">
        <v>1.5</v>
      </c>
      <c r="F6" s="76" t="n">
        <v>0.985</v>
      </c>
      <c r="G6" s="70" t="n">
        <v>0.9995000000000001</v>
      </c>
      <c r="H6" s="21" t="inlineStr">
        <is>
          <t>Certified Production</t>
        </is>
      </c>
    </row>
    <row r="7" ht="20" customHeight="1">
      <c r="A7" s="23" t="inlineStr">
        <is>
          <t>CST-03</t>
        </is>
      </c>
      <c r="B7" s="22" t="inlineStr">
        <is>
          <t>Indonesia National Single Window (INSW)</t>
        </is>
      </c>
      <c r="C7" s="22" t="inlineStr">
        <is>
          <t>National Single Window Sync</t>
        </is>
      </c>
      <c r="D7" s="24" t="n">
        <v>32700</v>
      </c>
      <c r="E7" s="77" t="n">
        <v>1.2</v>
      </c>
      <c r="F7" s="73" t="n">
        <v>0.965</v>
      </c>
      <c r="G7" s="68" t="n">
        <v>0.9998</v>
      </c>
      <c r="H7" s="25" t="inlineStr">
        <is>
          <t>Certified Production</t>
        </is>
      </c>
    </row>
    <row r="8" ht="20" customHeight="1">
      <c r="A8" s="19" t="inlineStr">
        <is>
          <t>CST-04</t>
        </is>
      </c>
      <c r="B8" s="18" t="inlineStr">
        <is>
          <t>Pelindo Tanjung Priok Port TOS</t>
        </is>
      </c>
      <c r="C8" s="18" t="inlineStr">
        <is>
          <t>Inbound Container B/L Gate Out</t>
        </is>
      </c>
      <c r="D8" s="20" t="n">
        <v>9800</v>
      </c>
      <c r="E8" s="78" t="n">
        <v>0.8</v>
      </c>
      <c r="F8" s="76" t="n">
        <v>0.97</v>
      </c>
      <c r="G8" s="70" t="n">
        <v>0.9992</v>
      </c>
      <c r="H8" s="21" t="inlineStr">
        <is>
          <t>Certified Production</t>
        </is>
      </c>
    </row>
    <row r="9" ht="20" customHeight="1">
      <c r="A9" s="23" t="inlineStr">
        <is>
          <t>CST-05</t>
        </is>
      </c>
      <c r="B9" s="22" t="inlineStr">
        <is>
          <t>Pelindo Tanjung Perak Surabaya</t>
        </is>
      </c>
      <c r="C9" s="22" t="inlineStr">
        <is>
          <t>Inter-Island Feeder Manifest</t>
        </is>
      </c>
      <c r="D9" s="24" t="n">
        <v>7500</v>
      </c>
      <c r="E9" s="77" t="n">
        <v>1</v>
      </c>
      <c r="F9" s="73" t="n">
        <v>0.975</v>
      </c>
      <c r="G9" s="68" t="n">
        <v>0.999</v>
      </c>
      <c r="H9" s="25" t="inlineStr">
        <is>
          <t>Certified Production</t>
        </is>
      </c>
    </row>
    <row r="10" ht="20" customHeight="1">
      <c r="A10" s="19" t="inlineStr">
        <is>
          <t>CST-06</t>
        </is>
      </c>
      <c r="B10" s="18" t="inlineStr">
        <is>
          <t>Angkasa Pura Soekarno-Hatta Air Cargo</t>
        </is>
      </c>
      <c r="C10" s="18" t="inlineStr">
        <is>
          <t>Airway Bill (AWB) E-Manifest</t>
        </is>
      </c>
      <c r="D10" s="20" t="n">
        <v>45000</v>
      </c>
      <c r="E10" s="78" t="n">
        <v>0.4</v>
      </c>
      <c r="F10" s="76" t="n">
        <v>0.99</v>
      </c>
      <c r="G10" s="70" t="n">
        <v>0.9998</v>
      </c>
      <c r="H10" s="21" t="inlineStr">
        <is>
          <t>Certified Production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1" customWidth="1" min="2" max="2"/>
    <col width="28" customWidth="1" min="3" max="3"/>
    <col width="26" customWidth="1" min="4" max="4"/>
    <col width="29" customWidth="1" min="5" max="5"/>
    <col width="22" customWidth="1" min="6" max="6"/>
    <col width="25" customWidth="1" min="7" max="7"/>
    <col width="19" customWidth="1" min="8" max="8"/>
  </cols>
  <sheetData>
    <row r="1" ht="30" customHeight="1">
      <c r="A1" s="1" t="inlineStr">
        <is>
          <t>INDUSTRIAL WAREHOUSE WIFI 6 &amp; NETWORK MESH COVERAGE</t>
        </is>
      </c>
    </row>
    <row r="2" ht="20" customHeight="1">
      <c r="A2" s="2" t="inlineStr">
        <is>
          <t>Cisco Industrial APs, Roaming Latency, Packet Loss &amp; Dead Zone Detection</t>
        </is>
      </c>
    </row>
    <row r="4" ht="24" customHeight="1">
      <c r="A4" s="7" t="inlineStr">
        <is>
          <t>Zone ID</t>
        </is>
      </c>
      <c r="B4" s="7" t="inlineStr">
        <is>
          <t>Facility Floor Area</t>
        </is>
      </c>
      <c r="C4" s="7" t="inlineStr">
        <is>
          <t>Industrial Access Points</t>
        </is>
      </c>
      <c r="D4" s="7" t="inlineStr">
        <is>
          <t>Signal Coverage (-dBm)</t>
        </is>
      </c>
      <c r="E4" s="7" t="inlineStr">
        <is>
          <t>Fast Roaming Latency (ms)</t>
        </is>
      </c>
      <c r="F4" s="7" t="inlineStr">
        <is>
          <t>Packet Loss Rate %</t>
        </is>
      </c>
      <c r="G4" s="7" t="inlineStr">
        <is>
          <t>Dead Zones Identified</t>
        </is>
      </c>
      <c r="H4" s="7" t="inlineStr">
        <is>
          <t>Coverage Health</t>
        </is>
      </c>
    </row>
    <row r="5" ht="20" customHeight="1">
      <c r="A5" s="23" t="inlineStr">
        <is>
          <t>WIFI-01</t>
        </is>
      </c>
      <c r="B5" s="22" t="inlineStr">
        <is>
          <t>Mega Hub Cikarang - High Bay ASRS</t>
        </is>
      </c>
      <c r="C5" s="24" t="n">
        <v>48</v>
      </c>
      <c r="D5" s="83" t="n">
        <v>-55</v>
      </c>
      <c r="E5" s="84" t="n">
        <v>18</v>
      </c>
      <c r="F5" s="81" t="n">
        <v>0.0002</v>
      </c>
      <c r="G5" s="39" t="n">
        <v>0</v>
      </c>
      <c r="H5" s="25" t="inlineStr">
        <is>
          <t>Optimal</t>
        </is>
      </c>
    </row>
    <row r="6" ht="20" customHeight="1">
      <c r="A6" s="19" t="inlineStr">
        <is>
          <t>WIFI-02</t>
        </is>
      </c>
      <c r="B6" s="18" t="inlineStr">
        <is>
          <t>Mega Hub Cikarang - Staging &amp; Dock</t>
        </is>
      </c>
      <c r="C6" s="20" t="n">
        <v>36</v>
      </c>
      <c r="D6" s="85" t="n">
        <v>-58</v>
      </c>
      <c r="E6" s="86" t="n">
        <v>22</v>
      </c>
      <c r="F6" s="82" t="n">
        <v>0.0003</v>
      </c>
      <c r="G6" s="40" t="n">
        <v>0</v>
      </c>
      <c r="H6" s="21" t="inlineStr">
        <is>
          <t>Optimal</t>
        </is>
      </c>
    </row>
    <row r="7" ht="20" customHeight="1">
      <c r="A7" s="23" t="inlineStr">
        <is>
          <t>WIFI-03</t>
        </is>
      </c>
      <c r="B7" s="22" t="inlineStr">
        <is>
          <t>Mega Hub Cikarang - Mezzanine Picking</t>
        </is>
      </c>
      <c r="C7" s="24" t="n">
        <v>42</v>
      </c>
      <c r="D7" s="83" t="n">
        <v>-54</v>
      </c>
      <c r="E7" s="84" t="n">
        <v>15</v>
      </c>
      <c r="F7" s="81" t="n">
        <v>0.0001</v>
      </c>
      <c r="G7" s="39" t="n">
        <v>0</v>
      </c>
      <c r="H7" s="25" t="inlineStr">
        <is>
          <t>Optimal</t>
        </is>
      </c>
    </row>
    <row r="8" ht="20" customHeight="1">
      <c r="A8" s="19" t="inlineStr">
        <is>
          <t>WIFI-04</t>
        </is>
      </c>
      <c r="B8" s="18" t="inlineStr">
        <is>
          <t>Surabaya Hub - Inbound Receiving</t>
        </is>
      </c>
      <c r="C8" s="20" t="n">
        <v>24</v>
      </c>
      <c r="D8" s="85" t="n">
        <v>-60</v>
      </c>
      <c r="E8" s="86" t="n">
        <v>25</v>
      </c>
      <c r="F8" s="82" t="n">
        <v>0.0004</v>
      </c>
      <c r="G8" s="40" t="n">
        <v>0</v>
      </c>
      <c r="H8" s="21" t="inlineStr">
        <is>
          <t>Optimal</t>
        </is>
      </c>
    </row>
    <row r="9" ht="20" customHeight="1">
      <c r="A9" s="23" t="inlineStr">
        <is>
          <t>WIFI-05</t>
        </is>
      </c>
      <c r="B9" s="22" t="inlineStr">
        <is>
          <t>Surabaya Hub - Outbound Sortation</t>
        </is>
      </c>
      <c r="C9" s="24" t="n">
        <v>28</v>
      </c>
      <c r="D9" s="83" t="n">
        <v>-56</v>
      </c>
      <c r="E9" s="84" t="n">
        <v>20</v>
      </c>
      <c r="F9" s="81" t="n">
        <v>0.0002</v>
      </c>
      <c r="G9" s="39" t="n">
        <v>0</v>
      </c>
      <c r="H9" s="25" t="inlineStr">
        <is>
          <t>Optimal</t>
        </is>
      </c>
    </row>
    <row r="10" ht="20" customHeight="1">
      <c r="A10" s="19" t="inlineStr">
        <is>
          <t>WIFI-06</t>
        </is>
      </c>
      <c r="B10" s="18" t="inlineStr">
        <is>
          <t>Medan Hub - General Racking Area</t>
        </is>
      </c>
      <c r="C10" s="20" t="n">
        <v>22</v>
      </c>
      <c r="D10" s="85" t="n">
        <v>-62</v>
      </c>
      <c r="E10" s="86" t="n">
        <v>28</v>
      </c>
      <c r="F10" s="82" t="n">
        <v>0.0005</v>
      </c>
      <c r="G10" s="40" t="n">
        <v>0</v>
      </c>
      <c r="H10" s="21" t="inlineStr">
        <is>
          <t>Optimal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37" customWidth="1" min="2" max="2"/>
    <col width="25" customWidth="1" min="3" max="3"/>
    <col width="23" customWidth="1" min="4" max="4"/>
    <col width="33" customWidth="1" min="5" max="5"/>
    <col width="21" customWidth="1" min="6" max="6"/>
    <col width="20" customWidth="1" min="7" max="7"/>
    <col width="30" customWidth="1" min="8" max="8"/>
  </cols>
  <sheetData>
    <row r="1" ht="30" customHeight="1">
      <c r="A1" s="1" t="inlineStr">
        <is>
          <t>LOGISTICS IT DISASTER RECOVERY &amp; OFFLINE BUFFER CONTINUITY</t>
        </is>
      </c>
    </row>
    <row r="2" ht="20" customHeight="1">
      <c r="A2" s="2" t="inlineStr">
        <is>
          <t>Network Cut-off Offline Scanning Mode, Local Edge Caching &amp; Fallback RTO</t>
        </is>
      </c>
    </row>
    <row r="4" ht="24" customHeight="1">
      <c r="A4" s="7" t="inlineStr">
        <is>
          <t>System Component</t>
        </is>
      </c>
      <c r="B4" s="7" t="inlineStr">
        <is>
          <t>Failsafe Technology</t>
        </is>
      </c>
      <c r="C4" s="7" t="inlineStr">
        <is>
          <t>Local Buffer Capacity</t>
        </is>
      </c>
      <c r="D4" s="7" t="inlineStr">
        <is>
          <t>Max Offline Runtime</t>
        </is>
      </c>
      <c r="E4" s="7" t="inlineStr">
        <is>
          <t>Auto-Sync Upon Recovery</t>
        </is>
      </c>
      <c r="F4" s="7" t="inlineStr">
        <is>
          <t>Target RTO (Mins)</t>
        </is>
      </c>
      <c r="G4" s="7" t="inlineStr">
        <is>
          <t>Target RPO (Sec)</t>
        </is>
      </c>
      <c r="H4" s="7" t="inlineStr">
        <is>
          <t>Drill Result</t>
        </is>
      </c>
    </row>
    <row r="5" ht="20" customHeight="1">
      <c r="A5" s="22" t="inlineStr">
        <is>
          <t>Handheld Barcode Scanners</t>
        </is>
      </c>
      <c r="B5" s="22" t="inlineStr">
        <is>
          <t>SQLite Local Offline Storage</t>
        </is>
      </c>
      <c r="C5" s="22" t="inlineStr">
        <is>
          <t>50,000 Scans / Device</t>
        </is>
      </c>
      <c r="D5" s="22" t="inlineStr">
        <is>
          <t>48 Hours Offline</t>
        </is>
      </c>
      <c r="E5" s="22" t="inlineStr">
        <is>
          <t>Automated Conflict Resolution</t>
        </is>
      </c>
      <c r="F5" s="87" t="n">
        <v>0</v>
      </c>
      <c r="G5" s="88" t="n">
        <v>0</v>
      </c>
      <c r="H5" s="25" t="inlineStr">
        <is>
          <t>Passed (100% Retained)</t>
        </is>
      </c>
    </row>
    <row r="6" ht="20" customHeight="1">
      <c r="A6" s="18" t="inlineStr">
        <is>
          <t>Warehouse Sorter PLC Control</t>
        </is>
      </c>
      <c r="B6" s="18" t="inlineStr">
        <is>
          <t>Local Industrial Edge PC Buffer</t>
        </is>
      </c>
      <c r="C6" s="18" t="inlineStr">
        <is>
          <t>200,000 Items Queue</t>
        </is>
      </c>
      <c r="D6" s="18" t="inlineStr">
        <is>
          <t>24 Hours Offline</t>
        </is>
      </c>
      <c r="E6" s="18" t="inlineStr">
        <is>
          <t>Batched MQTT Flush</t>
        </is>
      </c>
      <c r="F6" s="89" t="n">
        <v>5</v>
      </c>
      <c r="G6" s="90" t="n">
        <v>0</v>
      </c>
      <c r="H6" s="21" t="inlineStr">
        <is>
          <t>Passed (Zero Package Loss)</t>
        </is>
      </c>
    </row>
    <row r="7" ht="20" customHeight="1">
      <c r="A7" s="22" t="inlineStr">
        <is>
          <t>Fleet Mobile Telematics App</t>
        </is>
      </c>
      <c r="B7" s="22" t="inlineStr">
        <is>
          <t>Device Local Cache + SMS Fallback</t>
        </is>
      </c>
      <c r="C7" s="22" t="inlineStr">
        <is>
          <t>10,000 GPS Pings</t>
        </is>
      </c>
      <c r="D7" s="22" t="inlineStr">
        <is>
          <t>72 Hours Offline</t>
        </is>
      </c>
      <c r="E7" s="22" t="inlineStr">
        <is>
          <t>Auto-Upload via Wi-Fi/4G</t>
        </is>
      </c>
      <c r="F7" s="87" t="n">
        <v>0</v>
      </c>
      <c r="G7" s="88" t="n">
        <v>0</v>
      </c>
      <c r="H7" s="25" t="inlineStr">
        <is>
          <t>Passed (100% Retained)</t>
        </is>
      </c>
    </row>
    <row r="8" ht="20" customHeight="1">
      <c r="A8" s="18" t="inlineStr">
        <is>
          <t>Cold-Chain IoT Sensor Beacons</t>
        </is>
      </c>
      <c r="B8" s="18" t="inlineStr">
        <is>
          <t>Flash Memory Ring Buffer</t>
        </is>
      </c>
      <c r="C8" s="18" t="inlineStr">
        <is>
          <t>180 Days Measurements</t>
        </is>
      </c>
      <c r="D8" s="18" t="inlineStr">
        <is>
          <t>6 Months Offline</t>
        </is>
      </c>
      <c r="E8" s="18" t="inlineStr">
        <is>
          <t>Auto-Dump on Gateway Near</t>
        </is>
      </c>
      <c r="F8" s="89" t="n">
        <v>0</v>
      </c>
      <c r="G8" s="90" t="n">
        <v>0</v>
      </c>
      <c r="H8" s="21" t="inlineStr">
        <is>
          <t>Passed (Zero Temp Gap)</t>
        </is>
      </c>
    </row>
    <row r="9" ht="20" customHeight="1">
      <c r="A9" s="22" t="inlineStr">
        <is>
          <t>3PL Carrier EDI Dispatcher</t>
        </is>
      </c>
      <c r="B9" s="22" t="inlineStr">
        <is>
          <t>Kafka Local Disk Persistent Log</t>
        </is>
      </c>
      <c r="C9" s="22" t="inlineStr">
        <is>
          <t>5,000,000 Messages</t>
        </is>
      </c>
      <c r="D9" s="22" t="inlineStr">
        <is>
          <t>7 Days Offline</t>
        </is>
      </c>
      <c r="E9" s="22" t="inlineStr">
        <is>
          <t>At-Least-Once Replay</t>
        </is>
      </c>
      <c r="F9" s="87" t="n">
        <v>15</v>
      </c>
      <c r="G9" s="88" t="n">
        <v>0</v>
      </c>
      <c r="H9" s="25" t="inlineStr">
        <is>
          <t>Passed (Replayed Smoothly)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31" customWidth="1" min="3" max="3"/>
    <col width="25" customWidth="1" min="4" max="4"/>
    <col width="26" customWidth="1" min="5" max="5"/>
    <col width="26" customWidth="1" min="6" max="6"/>
    <col width="19" customWidth="1" min="7" max="7"/>
    <col width="32" customWidth="1" min="8" max="8"/>
  </cols>
  <sheetData>
    <row r="1" ht="30" customHeight="1">
      <c r="A1" s="1" t="inlineStr">
        <is>
          <t>3PL LOGISTICS PARTNER ON-TIME SLA &amp; PENALTY CHARGEBACKS</t>
        </is>
      </c>
    </row>
    <row r="2" ht="20" customHeight="1">
      <c r="A2" s="2" t="inlineStr">
        <is>
          <t>Contractual Delivery SLA %, Lost/Damaged Parcel Rates &amp; Penalty Chargeback Matrix</t>
        </is>
      </c>
    </row>
    <row r="4" ht="24" customHeight="1">
      <c r="A4" s="7" t="inlineStr">
        <is>
          <t>SLA ID</t>
        </is>
      </c>
      <c r="B4" s="7" t="inlineStr">
        <is>
          <t>3PL Logistics Partner</t>
        </is>
      </c>
      <c r="C4" s="7" t="inlineStr">
        <is>
          <t>Service Route Scope</t>
        </is>
      </c>
      <c r="D4" s="7" t="inlineStr">
        <is>
          <t>Contract Target SLA %</t>
        </is>
      </c>
      <c r="E4" s="7" t="inlineStr">
        <is>
          <t>Actual Delivered SLA %</t>
        </is>
      </c>
      <c r="F4" s="7" t="inlineStr">
        <is>
          <t>Lost / Damaged Parcels</t>
        </is>
      </c>
      <c r="G4" s="7" t="inlineStr">
        <is>
          <t>SLA Status</t>
        </is>
      </c>
      <c r="H4" s="7" t="inlineStr">
        <is>
          <t>Net Penalty Chargeback (IDR)</t>
        </is>
      </c>
    </row>
    <row r="5" ht="20" customHeight="1">
      <c r="A5" s="23" t="inlineStr">
        <is>
          <t>V-SLA-01</t>
        </is>
      </c>
      <c r="B5" s="22" t="inlineStr">
        <is>
          <t>JNE Express Express Logistics</t>
        </is>
      </c>
      <c r="C5" s="22" t="inlineStr">
        <is>
          <t>Nationwide Standard</t>
        </is>
      </c>
      <c r="D5" s="73" t="n">
        <v>0.985</v>
      </c>
      <c r="E5" s="72" t="n">
        <v>0.988</v>
      </c>
      <c r="F5" s="24" t="n">
        <v>14</v>
      </c>
      <c r="G5" s="25" t="inlineStr">
        <is>
          <t>Exceeded Target</t>
        </is>
      </c>
      <c r="H5" s="91" t="n">
        <v>0</v>
      </c>
    </row>
    <row r="6" ht="20" customHeight="1">
      <c r="A6" s="19" t="inlineStr">
        <is>
          <t>V-SLA-02</t>
        </is>
      </c>
      <c r="B6" s="18" t="inlineStr">
        <is>
          <t>J&amp;T Express Commercial</t>
        </is>
      </c>
      <c r="C6" s="18" t="inlineStr">
        <is>
          <t>Nationwide Next-Day</t>
        </is>
      </c>
      <c r="D6" s="76" t="n">
        <v>0.985</v>
      </c>
      <c r="E6" s="75" t="n">
        <v>0.991</v>
      </c>
      <c r="F6" s="20" t="n">
        <v>18</v>
      </c>
      <c r="G6" s="21" t="inlineStr">
        <is>
          <t>Exceeded Target</t>
        </is>
      </c>
      <c r="H6" s="92" t="n">
        <v>0</v>
      </c>
    </row>
    <row r="7" ht="20" customHeight="1">
      <c r="A7" s="23" t="inlineStr">
        <is>
          <t>V-SLA-03</t>
        </is>
      </c>
      <c r="B7" s="22" t="inlineStr">
        <is>
          <t>SiCepat Ekspres Digital</t>
        </is>
      </c>
      <c r="C7" s="22" t="inlineStr">
        <is>
          <t>E-Commerce Priority</t>
        </is>
      </c>
      <c r="D7" s="73" t="n">
        <v>0.98</v>
      </c>
      <c r="E7" s="72" t="n">
        <v>0.984</v>
      </c>
      <c r="F7" s="24" t="n">
        <v>12</v>
      </c>
      <c r="G7" s="25" t="inlineStr">
        <is>
          <t>Exceeded Target</t>
        </is>
      </c>
      <c r="H7" s="91" t="n">
        <v>0</v>
      </c>
    </row>
    <row r="8" ht="20" customHeight="1">
      <c r="A8" s="19" t="inlineStr">
        <is>
          <t>V-SLA-04</t>
        </is>
      </c>
      <c r="B8" s="18" t="inlineStr">
        <is>
          <t>Pos Indonesia (Persero)</t>
        </is>
      </c>
      <c r="C8" s="18" t="inlineStr">
        <is>
          <t>Rural &amp; Outer Island Feeder</t>
        </is>
      </c>
      <c r="D8" s="76" t="n">
        <v>0.96</v>
      </c>
      <c r="E8" s="75" t="n">
        <v>0.965</v>
      </c>
      <c r="F8" s="20" t="n">
        <v>22</v>
      </c>
      <c r="G8" s="21" t="inlineStr">
        <is>
          <t>Target Met</t>
        </is>
      </c>
      <c r="H8" s="92" t="n">
        <v>0</v>
      </c>
    </row>
    <row r="9" ht="20" customHeight="1">
      <c r="A9" s="23" t="inlineStr">
        <is>
          <t>V-SLA-05</t>
        </is>
      </c>
      <c r="B9" s="22" t="inlineStr">
        <is>
          <t>Ninja Van Regional Courier</t>
        </is>
      </c>
      <c r="C9" s="22" t="inlineStr">
        <is>
          <t>Urban Same-Day</t>
        </is>
      </c>
      <c r="D9" s="73" t="n">
        <v>0.98</v>
      </c>
      <c r="E9" s="72" t="n">
        <v>0.982</v>
      </c>
      <c r="F9" s="24" t="n">
        <v>8</v>
      </c>
      <c r="G9" s="25" t="inlineStr">
        <is>
          <t>Target Met</t>
        </is>
      </c>
      <c r="H9" s="91" t="n">
        <v>0</v>
      </c>
    </row>
    <row r="10" ht="20" customHeight="1">
      <c r="A10" s="19" t="inlineStr">
        <is>
          <t>V-SLA-06</t>
        </is>
      </c>
      <c r="B10" s="18" t="inlineStr">
        <is>
          <t>Samudera Indonesia Ocean Freight</t>
        </is>
      </c>
      <c r="C10" s="18" t="inlineStr">
        <is>
          <t>Inter-Island Container Sea</t>
        </is>
      </c>
      <c r="D10" s="76" t="n">
        <v>0.95</v>
      </c>
      <c r="E10" s="75" t="n">
        <v>0.958</v>
      </c>
      <c r="F10" s="20" t="n">
        <v>2</v>
      </c>
      <c r="G10" s="21" t="inlineStr">
        <is>
          <t>Target Met</t>
        </is>
      </c>
      <c r="H10" s="92" t="n">
        <v>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7" customWidth="1" min="2" max="2"/>
    <col width="41" customWidth="1" min="3" max="3"/>
    <col width="20" customWidth="1" min="4" max="4"/>
    <col width="16" customWidth="1" min="5" max="5"/>
    <col width="12" customWidth="1" min="6" max="6"/>
    <col width="42" customWidth="1" min="7" max="7"/>
    <col width="42" customWidth="1" min="8" max="8"/>
    <col width="35" customWidth="1" min="9" max="9"/>
  </cols>
  <sheetData>
    <row r="1" ht="30" customHeight="1">
      <c r="A1" s="1" t="inlineStr">
        <is>
          <t>STRATEGIC SUPPLY CHAIN &amp; LOGISTICS BALANCED SCORECARD</t>
        </is>
      </c>
    </row>
    <row r="2" ht="20" customHeight="1">
      <c r="A2" s="2" t="inlineStr">
        <is>
          <t>Annual OKRs, On-Time In-Full (OTIF), Perfect Order Index &amp; Cost per Order Targets</t>
        </is>
      </c>
    </row>
    <row r="4" ht="24" customHeight="1">
      <c r="A4" s="7" t="inlineStr">
        <is>
          <t>Scorecard ID</t>
        </is>
      </c>
      <c r="B4" s="7" t="inlineStr">
        <is>
          <t>Strategic Objective</t>
        </is>
      </c>
      <c r="C4" s="7" t="inlineStr">
        <is>
          <t>Key Supply Chain Metric</t>
        </is>
      </c>
      <c r="D4" s="7" t="inlineStr">
        <is>
          <t>Target Benchmark</t>
        </is>
      </c>
      <c r="E4" s="7" t="inlineStr">
        <is>
          <t>Actual Value</t>
        </is>
      </c>
      <c r="F4" s="7" t="inlineStr">
        <is>
          <t>Variance</t>
        </is>
      </c>
      <c r="G4" s="7" t="inlineStr">
        <is>
          <t>Achievement %</t>
        </is>
      </c>
      <c r="H4" s="7" t="inlineStr">
        <is>
          <t>Status</t>
        </is>
      </c>
      <c r="I4" s="7" t="inlineStr">
        <is>
          <t>Executive Sponsor</t>
        </is>
      </c>
    </row>
    <row r="5" ht="20" customHeight="1">
      <c r="A5" s="23" t="inlineStr">
        <is>
          <t>OKR-SC-01</t>
        </is>
      </c>
      <c r="B5" s="22" t="inlineStr">
        <is>
          <t>Fulfillment Rigor</t>
        </is>
      </c>
      <c r="C5" s="22" t="inlineStr">
        <is>
          <t>On-Time In-Full (OTIF) Delivery (%)</t>
        </is>
      </c>
      <c r="D5" s="93" t="n">
        <v>98</v>
      </c>
      <c r="E5" s="93" t="n">
        <v>98.7</v>
      </c>
      <c r="F5" s="93">
        <f>E5-D5</f>
        <v/>
      </c>
      <c r="G5" s="72">
        <f>IF(ROW()=10, IF(E5=0, 1.0, D5/E5), E5/D5)</f>
        <v/>
      </c>
      <c r="H5" s="25">
        <f>IF(G5&gt;=1.0,"Exceeded",IF(G5&gt;=0.9,"On Track","Needs Attention"))</f>
        <v/>
      </c>
      <c r="I5" s="22" t="inlineStr">
        <is>
          <t>VP Supply Chain Logistics</t>
        </is>
      </c>
    </row>
    <row r="6" ht="20" customHeight="1">
      <c r="A6" s="19" t="inlineStr">
        <is>
          <t>OKR-SC-02</t>
        </is>
      </c>
      <c r="B6" s="18" t="inlineStr">
        <is>
          <t>Warehouse Availability</t>
        </is>
      </c>
      <c r="C6" s="18" t="inlineStr">
        <is>
          <t>Core WMS System High Availability (%)</t>
        </is>
      </c>
      <c r="D6" s="94" t="n">
        <v>99.95</v>
      </c>
      <c r="E6" s="94" t="n">
        <v>99.95999999999999</v>
      </c>
      <c r="F6" s="94">
        <f>E6-D6</f>
        <v/>
      </c>
      <c r="G6" s="75">
        <f>IF(ROW()=10, IF(E6=0, 1.0, D6/E6), E6/D6)</f>
        <v/>
      </c>
      <c r="H6" s="21">
        <f>IF(G6&gt;=1.0,"Exceeded",IF(G6&gt;=0.9,"On Track","Needs Attention"))</f>
        <v/>
      </c>
      <c r="I6" s="18" t="inlineStr">
        <is>
          <t>Head of Warehouse IT</t>
        </is>
      </c>
    </row>
    <row r="7" ht="20" customHeight="1">
      <c r="A7" s="23" t="inlineStr">
        <is>
          <t>OKR-SC-03</t>
        </is>
      </c>
      <c r="B7" s="22" t="inlineStr">
        <is>
          <t>Order Picking Precision</t>
        </is>
      </c>
      <c r="C7" s="22" t="inlineStr">
        <is>
          <t>Warehouse Order Picking Accuracy (%)</t>
        </is>
      </c>
      <c r="D7" s="93" t="n">
        <v>99.8</v>
      </c>
      <c r="E7" s="93" t="n">
        <v>99.91</v>
      </c>
      <c r="F7" s="93">
        <f>E7-D7</f>
        <v/>
      </c>
      <c r="G7" s="72">
        <f>IF(ROW()=10, IF(E7=0, 1.0, D7/E7), E7/D7)</f>
        <v/>
      </c>
      <c r="H7" s="25">
        <f>IF(G7&gt;=1.0,"Exceeded",IF(G7&gt;=0.9,"On Track","Needs Attention"))</f>
        <v/>
      </c>
      <c r="I7" s="22" t="inlineStr">
        <is>
          <t>Fulfillment General Manager</t>
        </is>
      </c>
    </row>
    <row r="8" ht="20" customHeight="1">
      <c r="A8" s="19" t="inlineStr">
        <is>
          <t>OKR-SC-04</t>
        </is>
      </c>
      <c r="B8" s="18" t="inlineStr">
        <is>
          <t>Fleet Optimization</t>
        </is>
      </c>
      <c r="C8" s="18" t="inlineStr">
        <is>
          <t>TMS Fleet Route Fuel Reduction (%)</t>
        </is>
      </c>
      <c r="D8" s="94" t="n">
        <v>12</v>
      </c>
      <c r="E8" s="94" t="n">
        <v>14.8</v>
      </c>
      <c r="F8" s="94">
        <f>E8-D8</f>
        <v/>
      </c>
      <c r="G8" s="75">
        <f>IF(ROW()=10, IF(E8=0, 1.0, D8/E8), E8/D8)</f>
        <v/>
      </c>
      <c r="H8" s="21">
        <f>IF(G8&gt;=1.0,"Exceeded",IF(G8&gt;=0.9,"On Track","Needs Attention"))</f>
        <v/>
      </c>
      <c r="I8" s="18" t="inlineStr">
        <is>
          <t>Head of Transportation &amp; Fleet</t>
        </is>
      </c>
    </row>
    <row r="9" ht="20" customHeight="1">
      <c r="A9" s="23" t="inlineStr">
        <is>
          <t>OKR-SC-05</t>
        </is>
      </c>
      <c r="B9" s="22" t="inlineStr">
        <is>
          <t>Equipment Reliability</t>
        </is>
      </c>
      <c r="C9" s="22" t="inlineStr">
        <is>
          <t>Handheld Barcode / RFID Read Rate (%)</t>
        </is>
      </c>
      <c r="D9" s="93" t="n">
        <v>99.8</v>
      </c>
      <c r="E9" s="93" t="n">
        <v>99.94</v>
      </c>
      <c r="F9" s="93">
        <f>E9-D9</f>
        <v/>
      </c>
      <c r="G9" s="72">
        <f>IF(ROW()=10, IF(E9=0, 1.0, D9/E9), E9/D9)</f>
        <v/>
      </c>
      <c r="H9" s="25">
        <f>IF(G9&gt;=1.0,"Exceeded",IF(G9&gt;=0.9,"On Track","Needs Attention"))</f>
        <v/>
      </c>
      <c r="I9" s="22" t="inlineStr">
        <is>
          <t>Warehouse Operations Director</t>
        </is>
      </c>
    </row>
    <row r="10" ht="20" customHeight="1">
      <c r="A10" s="19" t="inlineStr">
        <is>
          <t>OKR-SC-06</t>
        </is>
      </c>
      <c r="B10" s="18" t="inlineStr">
        <is>
          <t>Cold-Chain Integrity</t>
        </is>
      </c>
      <c r="C10" s="18" t="inlineStr">
        <is>
          <t>Zero Temperature Excursion Incidents</t>
        </is>
      </c>
      <c r="D10" s="20" t="n">
        <v>0</v>
      </c>
      <c r="E10" s="20" t="n">
        <v>0</v>
      </c>
      <c r="F10" s="20">
        <f>E10-D10</f>
        <v/>
      </c>
      <c r="G10" s="75">
        <f>IF(ROW()=10, IF(E10=0, 1.0, D10/E10), E10/D10)</f>
        <v/>
      </c>
      <c r="H10" s="21">
        <f>IF(G10&gt;=1.0,"Exceeded",IF(G10&gt;=0.9,"On Track","Needs Attention"))</f>
        <v/>
      </c>
      <c r="I10" s="18" t="inlineStr">
        <is>
          <t>Director Quality &amp; Safety</t>
        </is>
      </c>
    </row>
    <row r="11" ht="20" customHeight="1">
      <c r="A11" s="23" t="inlineStr">
        <is>
          <t>OKR-SC-07</t>
        </is>
      </c>
      <c r="B11" s="22" t="inlineStr">
        <is>
          <t>Automation Uptime</t>
        </is>
      </c>
      <c r="C11" s="22" t="inlineStr">
        <is>
          <t>Automated Sorter Operating Uptime (%)</t>
        </is>
      </c>
      <c r="D11" s="93" t="n">
        <v>99.8</v>
      </c>
      <c r="E11" s="93" t="n">
        <v>99.92</v>
      </c>
      <c r="F11" s="93">
        <f>E11-D11</f>
        <v/>
      </c>
      <c r="G11" s="72">
        <f>IF(ROW()=10, IF(E11=0, 1.0, D11/E11), E11/D11)</f>
        <v/>
      </c>
      <c r="H11" s="25">
        <f>IF(G11&gt;=1.0,"Exceeded",IF(G11&gt;=0.9,"On Track","Needs Attention"))</f>
        <v/>
      </c>
      <c r="I11" s="22" t="inlineStr">
        <is>
          <t>Head of Robotics &amp; Engineering</t>
        </is>
      </c>
    </row>
    <row r="12" ht="20" customHeight="1">
      <c r="A12" s="19" t="inlineStr">
        <is>
          <t>OKR-SC-08</t>
        </is>
      </c>
      <c r="B12" s="18" t="inlineStr">
        <is>
          <t>Customs Velocity</t>
        </is>
      </c>
      <c r="C12" s="18" t="inlineStr">
        <is>
          <t>CEISA 4.0 Customs Green Line Rate (%)</t>
        </is>
      </c>
      <c r="D12" s="94" t="n">
        <v>95</v>
      </c>
      <c r="E12" s="94" t="n">
        <v>97.09999999999999</v>
      </c>
      <c r="F12" s="94">
        <f>E12-D12</f>
        <v/>
      </c>
      <c r="G12" s="75">
        <f>IF(ROW()=10, IF(E12=0, 1.0, D12/E12), E12/D12)</f>
        <v/>
      </c>
      <c r="H12" s="21">
        <f>IF(G12&gt;=1.0,"Exceeded",IF(G12&gt;=0.9,"On Track","Needs Attention"))</f>
        <v/>
      </c>
      <c r="I12" s="18" t="inlineStr">
        <is>
          <t>Customs &amp; Trade Compliance Lead</t>
        </is>
      </c>
    </row>
    <row r="13" ht="20" customHeight="1">
      <c r="A13" s="23" t="inlineStr">
        <is>
          <t>OKR-SC-09</t>
        </is>
      </c>
      <c r="B13" s="22" t="inlineStr">
        <is>
          <t>Last-Mile Performance</t>
        </is>
      </c>
      <c r="C13" s="22" t="inlineStr">
        <is>
          <t>First-Attempt Delivery Success (%)</t>
        </is>
      </c>
      <c r="D13" s="93" t="n">
        <v>96</v>
      </c>
      <c r="E13" s="93" t="n">
        <v>97.8</v>
      </c>
      <c r="F13" s="93">
        <f>E13-D13</f>
        <v/>
      </c>
      <c r="G13" s="72">
        <f>IF(ROW()=10, IF(E13=0, 1.0, D13/E13), E13/D13)</f>
        <v/>
      </c>
      <c r="H13" s="25">
        <f>IF(G13&gt;=1.0,"Exceeded",IF(G13&gt;=0.9,"On Track","Needs Attention"))</f>
        <v/>
      </c>
      <c r="I13" s="22" t="inlineStr">
        <is>
          <t>Last-Mile Hub Director</t>
        </is>
      </c>
    </row>
    <row r="14" ht="20" customHeight="1">
      <c r="A14" s="19" t="inlineStr">
        <is>
          <t>OKR-SC-10</t>
        </is>
      </c>
      <c r="B14" s="18" t="inlineStr">
        <is>
          <t>3PL Partner Adherence</t>
        </is>
      </c>
      <c r="C14" s="18" t="inlineStr">
        <is>
          <t>3PL Carriers Meeting Strict SLA (%)</t>
        </is>
      </c>
      <c r="D14" s="94" t="n">
        <v>95</v>
      </c>
      <c r="E14" s="20" t="n">
        <v>100</v>
      </c>
      <c r="F14" s="94">
        <f>E14-D14</f>
        <v/>
      </c>
      <c r="G14" s="75">
        <f>IF(ROW()=10, IF(E14=0, 1.0, D14/E14), E14/D14)</f>
        <v/>
      </c>
      <c r="H14" s="21">
        <f>IF(G14&gt;=1.0,"Exceeded",IF(G14&gt;=0.9,"On Track","Needs Attention"))</f>
        <v/>
      </c>
      <c r="I14" s="18" t="inlineStr">
        <is>
          <t>3PL Vendor Management Lead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2026-10-15T15:22:42Z</dcterms:created>
  <dcterms:modified xsi:type="dcterms:W3CDTF">2026-10-18T14:36:18Z</dcterms:modified>
</cp:coreProperties>
</file>