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tions" sheetId="1" state="visible" r:id="rId1"/>
    <sheet name="Executive MA Integration Dash" sheetId="2" state="visible" r:id="rId2"/>
    <sheet name="Day-1 and Day-100 Milestones" sheetId="3" state="visible" r:id="rId3"/>
    <sheet name="Active Directory &amp; Identity" sheetId="4" state="visible" r:id="rId4"/>
    <sheet name="ERP &amp; Financial Harmonization" sheetId="5" state="visible" r:id="rId5"/>
    <sheet name="Customer CRM &amp; Billing Migrate" sheetId="6" state="visible" r:id="rId6"/>
    <sheet name="Infra &amp; Network Cloud Merge" sheetId="7" state="visible" r:id="rId7"/>
    <sheet name="IT TSA Contract &amp; Countdown" sheetId="8" state="visible" r:id="rId8"/>
    <sheet name="IT Synergy Realization Cost" sheetId="9" state="visible" r:id="rId9"/>
    <sheet name="License Transfer &amp; Rational" sheetId="10" state="visible" r:id="rId10"/>
    <sheet name="Target Cyber Due Diligence" sheetId="11" state="visible" r:id="rId11"/>
    <sheet name="Legacy Decommissioning Runway" sheetId="12" state="visible" r:id="rId12"/>
    <sheet name="IT Staff Retention &amp; Talent" sheetId="13" state="visible" r:id="rId13"/>
    <sheet name="Strategic MA Scorecard" sheetId="14" state="visible" r:id="rId14"/>
  </sheets>
  <definedNames/>
  <calcPr calcId="124519" fullCalcOnLoad="1"/>
</workbook>
</file>

<file path=xl/styles.xml><?xml version="1.0" encoding="utf-8"?>
<styleSheet xmlns="http://schemas.openxmlformats.org/spreadsheetml/2006/main">
  <numFmts count="8">
    <numFmt numFmtId="164" formatCode="0.0%"/>
    <numFmt numFmtId="165" formatCode="0 yrs"/>
    <numFmt numFmtId="166" formatCode="IDR #,##0"/>
    <numFmt numFmtId="167" formatCode="#,##0 days"/>
    <numFmt numFmtId="168" formatCode="+#,##0;-#,##0;0"/>
    <numFmt numFmtId="169" formatCode="0.0"/>
    <numFmt numFmtId="170" formatCode="#,##0.0"/>
    <numFmt numFmtId="171" formatCode="0.0&quot;%&quot;"/>
  </numFmts>
  <fonts count="1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E2E8F0"/>
      <sz val="10"/>
    </font>
    <font>
      <name val="Calibri"/>
      <b val="1"/>
      <color rgb="00000000"/>
      <sz val="10"/>
    </font>
    <font>
      <name val="Calibri"/>
      <color rgb="00000000"/>
      <sz val="10"/>
    </font>
    <font>
      <name val="Calibri"/>
      <b val="1"/>
      <color rgb="004C0519"/>
      <sz val="12"/>
    </font>
    <font>
      <name val="Calibri"/>
      <b val="1"/>
      <color rgb="00FFFFFF"/>
      <sz val="11"/>
    </font>
    <font>
      <name val="Calibri"/>
      <b val="1"/>
      <color rgb="00047857"/>
      <sz val="10"/>
    </font>
    <font>
      <name val="Calibri"/>
      <b val="1"/>
      <color rgb="002563EB"/>
      <sz val="10"/>
    </font>
    <font>
      <name val="Calibri"/>
      <b val="1"/>
      <color rgb="00DC2626"/>
      <sz val="10"/>
    </font>
    <font>
      <name val="Calibri"/>
      <b val="1"/>
      <color rgb="00881337"/>
      <sz val="9"/>
    </font>
    <font>
      <name val="Calibri"/>
      <b val="1"/>
      <color rgb="004C0519"/>
      <sz val="16"/>
    </font>
    <font>
      <name val="Calibri"/>
      <i val="1"/>
      <color rgb="00475569"/>
      <sz val="8"/>
    </font>
    <font>
      <name val="Calibri"/>
      <b val="1"/>
      <color rgb="0000F5D4"/>
      <sz val="11"/>
    </font>
    <font>
      <name val="Calibri"/>
      <b val="1"/>
      <color rgb="00FFFFFF"/>
      <sz val="9"/>
    </font>
    <font>
      <name val="Calibri"/>
      <color rgb="00E2E8F0"/>
      <sz val="9"/>
    </font>
  </fonts>
  <fills count="8">
    <fill>
      <patternFill/>
    </fill>
    <fill>
      <patternFill patternType="gray125"/>
    </fill>
    <fill>
      <patternFill patternType="solid">
        <fgColor rgb="004C0519"/>
        <bgColor rgb="004C0519"/>
      </patternFill>
    </fill>
    <fill>
      <patternFill patternType="solid">
        <fgColor rgb="00FFE4E6"/>
        <bgColor rgb="00FFE4E6"/>
      </patternFill>
    </fill>
    <fill>
      <patternFill patternType="solid">
        <fgColor rgb="00FFF1F2"/>
        <bgColor rgb="00FFF1F2"/>
      </patternFill>
    </fill>
    <fill>
      <patternFill patternType="solid">
        <fgColor rgb="001E293B"/>
        <bgColor rgb="001E293B"/>
      </patternFill>
    </fill>
    <fill>
      <patternFill patternType="solid">
        <fgColor rgb="000B1326"/>
        <bgColor rgb="000B1326"/>
      </patternFill>
    </fill>
    <fill>
      <patternFill patternType="solid">
        <fgColor rgb="00070B19"/>
        <bgColor rgb="00070B19"/>
      </patternFill>
    </fill>
  </fills>
  <borders count="8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 style="thin">
        <color rgb="00CBD5E1"/>
      </left>
      <right style="thin">
        <color rgb="00CBD5E1"/>
      </right>
      <top style="thin">
        <color rgb="00CBD5E1"/>
      </top>
      <bottom style="double">
        <color rgb="004C0519"/>
      </bottom>
    </border>
    <border>
      <left/>
      <right/>
      <top style="thin">
        <color rgb="00CBD5E1"/>
      </top>
      <bottom/>
      <diagonal/>
    </border>
    <border>
      <left/>
      <right style="thin">
        <color rgb="00CBD5E1"/>
      </right>
      <top style="thin">
        <color rgb="00CBD5E1"/>
      </top>
      <bottom/>
      <diagonal/>
    </border>
    <border>
      <left/>
      <right style="thin">
        <color rgb="00CBD5E1"/>
      </right>
      <top style="thin">
        <color rgb="00CBD5E1"/>
      </top>
      <bottom style="thin">
        <color rgb="00CBD5E1"/>
      </bottom>
      <diagonal/>
    </border>
    <border>
      <left/>
      <right style="thin">
        <color rgb="00CBD5E1"/>
      </right>
      <top style="thin">
        <color rgb="00CBD5E1"/>
      </top>
      <bottom style="double">
        <color rgb="004C0519"/>
      </bottom>
      <diagonal/>
    </border>
    <border>
      <left style="thin">
        <color rgb="001E293B"/>
      </left>
      <right style="thin">
        <color rgb="001E293B"/>
      </right>
      <top style="thin">
        <color rgb="001E293B"/>
      </top>
      <bottom style="thin">
        <color rgb="001E293B"/>
      </bottom>
    </border>
  </borders>
  <cellStyleXfs count="1">
    <xf numFmtId="0" fontId="0" fillId="0" borderId="0"/>
  </cellStyleXfs>
  <cellXfs count="6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2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left" vertical="center"/>
    </xf>
    <xf numFmtId="0" fontId="4" fillId="4" borderId="0" applyAlignment="1" pivotButton="0" quotePrefix="0" xfId="0">
      <alignment horizontal="left" vertical="center"/>
    </xf>
    <xf numFmtId="0" fontId="4" fillId="0" borderId="0" applyAlignment="1" pivotButton="0" quotePrefix="0" xfId="0">
      <alignment horizontal="left" vertical="center"/>
    </xf>
    <xf numFmtId="0" fontId="5" fillId="0" borderId="0" pivotButton="0" quotePrefix="0" xfId="0"/>
    <xf numFmtId="0" fontId="6" fillId="5" borderId="0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/>
    </xf>
    <xf numFmtId="0" fontId="4" fillId="0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/>
    </xf>
    <xf numFmtId="0" fontId="6" fillId="0" borderId="0" pivotButton="0" quotePrefix="0" xfId="0"/>
    <xf numFmtId="0" fontId="10" fillId="3" borderId="1" applyAlignment="1" pivotButton="0" quotePrefix="0" xfId="0">
      <alignment horizontal="center" vertical="center" wrapText="1"/>
    </xf>
    <xf numFmtId="0" fontId="0" fillId="0" borderId="1" pivotButton="0" quotePrefix="0" xfId="0"/>
    <xf numFmtId="164" fontId="11" fillId="4" borderId="1" applyAlignment="1" pivotButton="0" quotePrefix="0" xfId="0">
      <alignment horizontal="center" vertical="center" wrapText="1"/>
    </xf>
    <xf numFmtId="3" fontId="11" fillId="4" borderId="1" applyAlignment="1" pivotButton="0" quotePrefix="0" xfId="0">
      <alignment horizontal="center" vertical="center" wrapText="1"/>
    </xf>
    <xf numFmtId="0" fontId="12" fillId="4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left" vertical="center"/>
    </xf>
    <xf numFmtId="0" fontId="0" fillId="4" borderId="1" applyAlignment="1" pivotButton="0" quotePrefix="0" xfId="0">
      <alignment horizontal="center" vertical="center" wrapText="1"/>
    </xf>
    <xf numFmtId="164" fontId="3" fillId="4" borderId="1" applyAlignment="1" pivotButton="0" quotePrefix="0" xfId="0">
      <alignment horizontal="center" vertical="center" wrapText="1"/>
    </xf>
    <xf numFmtId="0" fontId="7" fillId="4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center" vertical="center" wrapText="1"/>
    </xf>
    <xf numFmtId="164" fontId="3" fillId="0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center" vertical="center" wrapText="1"/>
    </xf>
    <xf numFmtId="3" fontId="0" fillId="0" borderId="1" applyAlignment="1" pivotButton="0" quotePrefix="0" xfId="0">
      <alignment horizontal="right" vertical="center"/>
    </xf>
    <xf numFmtId="164" fontId="0" fillId="0" borderId="1" applyAlignment="1" pivotButton="0" quotePrefix="0" xfId="0">
      <alignment horizontal="center" vertical="center" wrapText="1"/>
    </xf>
    <xf numFmtId="3" fontId="0" fillId="4" borderId="1" applyAlignment="1" pivotButton="0" quotePrefix="0" xfId="0">
      <alignment horizontal="right" vertical="center"/>
    </xf>
    <xf numFmtId="164" fontId="0" fillId="4" borderId="1" applyAlignment="1" pivotButton="0" quotePrefix="0" xfId="0">
      <alignment horizontal="center" vertical="center" wrapText="1"/>
    </xf>
    <xf numFmtId="0" fontId="8" fillId="4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165" fontId="0" fillId="0" borderId="1" applyAlignment="1" pivotButton="0" quotePrefix="0" xfId="0">
      <alignment horizontal="center" vertical="center" wrapText="1"/>
    </xf>
    <xf numFmtId="166" fontId="0" fillId="0" borderId="1" applyAlignment="1" pivotButton="0" quotePrefix="0" xfId="0">
      <alignment horizontal="right" vertical="center"/>
    </xf>
    <xf numFmtId="165" fontId="0" fillId="4" borderId="1" applyAlignment="1" pivotButton="0" quotePrefix="0" xfId="0">
      <alignment horizontal="center" vertical="center" wrapText="1"/>
    </xf>
    <xf numFmtId="166" fontId="0" fillId="4" borderId="1" applyAlignment="1" pivotButton="0" quotePrefix="0" xfId="0">
      <alignment horizontal="right" vertical="center"/>
    </xf>
    <xf numFmtId="167" fontId="3" fillId="0" borderId="1" applyAlignment="1" pivotButton="0" quotePrefix="0" xfId="0">
      <alignment horizontal="center" vertical="center" wrapText="1"/>
    </xf>
    <xf numFmtId="167" fontId="3" fillId="4" borderId="1" applyAlignment="1" pivotButton="0" quotePrefix="0" xfId="0">
      <alignment horizontal="center" vertical="center" wrapText="1"/>
    </xf>
    <xf numFmtId="167" fontId="9" fillId="4" borderId="1" applyAlignment="1" pivotButton="0" quotePrefix="0" xfId="0">
      <alignment horizontal="center" vertical="center" wrapText="1"/>
    </xf>
    <xf numFmtId="168" fontId="0" fillId="0" borderId="1" applyAlignment="1" pivotButton="0" quotePrefix="0" xfId="0">
      <alignment horizontal="right" vertical="center"/>
    </xf>
    <xf numFmtId="168" fontId="0" fillId="4" borderId="1" applyAlignment="1" pivotButton="0" quotePrefix="0" xfId="0">
      <alignment horizontal="right" vertical="center"/>
    </xf>
    <xf numFmtId="0" fontId="3" fillId="3" borderId="2" applyAlignment="1" pivotButton="0" quotePrefix="0" xfId="0">
      <alignment horizontal="left" vertical="center"/>
    </xf>
    <xf numFmtId="0" fontId="0" fillId="3" borderId="2" pivotButton="0" quotePrefix="0" xfId="0"/>
    <xf numFmtId="3" fontId="3" fillId="3" borderId="2" applyAlignment="1" pivotButton="0" quotePrefix="0" xfId="0">
      <alignment horizontal="right" vertical="center"/>
    </xf>
    <xf numFmtId="168" fontId="3" fillId="3" borderId="2" applyAlignment="1" pivotButton="0" quotePrefix="0" xfId="0">
      <alignment horizontal="right" vertical="center"/>
    </xf>
    <xf numFmtId="164" fontId="3" fillId="3" borderId="2" applyAlignment="1" pivotButton="0" quotePrefix="0" xfId="0">
      <alignment horizontal="center" vertical="center" wrapText="1"/>
    </xf>
    <xf numFmtId="0" fontId="3" fillId="3" borderId="2" applyAlignment="1" pivotButton="0" quotePrefix="0" xfId="0">
      <alignment horizontal="center" vertical="center" wrapText="1"/>
    </xf>
    <xf numFmtId="3" fontId="3" fillId="0" borderId="1" applyAlignment="1" pivotButton="0" quotePrefix="0" xfId="0">
      <alignment horizontal="right" vertical="center"/>
    </xf>
    <xf numFmtId="3" fontId="3" fillId="4" borderId="1" applyAlignment="1" pivotButton="0" quotePrefix="0" xfId="0">
      <alignment horizontal="right" vertical="center"/>
    </xf>
    <xf numFmtId="169" fontId="9" fillId="0" borderId="1" applyAlignment="1" pivotButton="0" quotePrefix="0" xfId="0">
      <alignment horizontal="center" vertical="center" wrapText="1"/>
    </xf>
    <xf numFmtId="169" fontId="9" fillId="4" borderId="1" applyAlignment="1" pivotButton="0" quotePrefix="0" xfId="0">
      <alignment horizontal="center" vertical="center" wrapText="1"/>
    </xf>
    <xf numFmtId="170" fontId="0" fillId="0" borderId="1" applyAlignment="1" pivotButton="0" quotePrefix="0" xfId="0">
      <alignment horizontal="right" vertical="center"/>
    </xf>
    <xf numFmtId="170" fontId="0" fillId="4" borderId="1" applyAlignment="1" pivotButton="0" quotePrefix="0" xfId="0">
      <alignment horizontal="right" vertical="center"/>
    </xf>
    <xf numFmtId="0" fontId="0" fillId="0" borderId="5" pivotButton="0" quotePrefix="0" xfId="0"/>
    <xf numFmtId="0" fontId="13" fillId="0" borderId="0" pivotButton="0" quotePrefix="0" xfId="0"/>
    <xf numFmtId="0" fontId="14" fillId="6" borderId="7" applyAlignment="1" pivotButton="0" quotePrefix="0" xfId="0">
      <alignment horizontal="center" vertical="center"/>
    </xf>
    <xf numFmtId="0" fontId="15" fillId="7" borderId="7" applyAlignment="1" pivotButton="0" quotePrefix="0" xfId="0">
      <alignment horizontal="center" vertical="center"/>
    </xf>
    <xf numFmtId="171" fontId="14" fillId="7" borderId="7" applyAlignment="1" pivotButton="0" quotePrefix="0" xfId="0">
      <alignment horizontal="right" vertical="center"/>
    </xf>
    <xf numFmtId="0" fontId="15" fillId="7" borderId="7" applyAlignment="1" pivotButton="0" quotePrefix="0" xfId="0">
      <alignment horizontal="left" vertical="center"/>
    </xf>
    <xf numFmtId="169" fontId="14" fillId="7" borderId="7" applyAlignment="1" pivotButton="0" quotePrefix="0" xfId="0">
      <alignment horizontal="right" vertical="center"/>
    </xf>
    <xf numFmtId="0" fontId="0" fillId="0" borderId="6" pivotButton="0" quotePrefix="0" xfId="0"/>
    <xf numFmtId="3" fontId="14" fillId="7" borderId="7" applyAlignment="1" pivotButton="0" quotePrefix="0" xfId="0">
      <alignment horizontal="right" vertical="center"/>
    </xf>
    <xf numFmtId="170" fontId="14" fillId="7" borderId="7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styles" Target="styles.xml" Id="rId15" /><Relationship Type="http://schemas.openxmlformats.org/officeDocument/2006/relationships/theme" Target="theme/theme1.xml" Id="rId16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Target vs Realized IT Synergies Cost-Out (IDR Millions)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'Executive MA Integration Dash'!S4</f>
            </strRef>
          </tx>
          <spPr>
            <a:ln>
              <a:prstDash val="solid"/>
            </a:ln>
          </spPr>
          <cat>
            <numRef>
              <f>'Executive MA Integration Dash'!$R$5:$R$10</f>
            </numRef>
          </cat>
          <val>
            <numRef>
              <f>'Executive MA Integration Dash'!$S$5:$S$10</f>
            </numRef>
          </val>
        </ser>
        <ser>
          <idx val="1"/>
          <order val="1"/>
          <tx>
            <strRef>
              <f>'Executive MA Integration Dash'!T4</f>
            </strRef>
          </tx>
          <spPr>
            <a:ln>
              <a:prstDash val="solid"/>
            </a:ln>
          </spPr>
          <cat>
            <numRef>
              <f>'Executive MA Integration Dash'!$R$5:$R$10</f>
            </numRef>
          </cat>
          <val>
            <numRef>
              <f>'Executive MA Integration Dash'!$T$5:$T$10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Synergy Stream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IDR Millions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Monthly Transition Service Agreement (TSA) Cost Share</a:t>
            </a:r>
          </a:p>
        </rich>
      </tx>
    </title>
    <plotArea>
      <pieChart>
        <varyColors val="1"/>
        <ser>
          <idx val="0"/>
          <order val="0"/>
          <tx>
            <strRef>
              <f>'Executive MA Integration Dash'!S15</f>
            </strRef>
          </tx>
          <spPr>
            <a:ln>
              <a:prstDash val="solid"/>
            </a:ln>
          </spPr>
          <cat>
            <numRef>
              <f>'Executive MA Integration Dash'!$R$16:$R$21</f>
            </numRef>
          </cat>
          <val>
            <numRef>
              <f>'Executive MA Integration Dash'!$S$16:$S$21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charts/chart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Monthly IT Synergies Realization &amp; System Cutover Velocity (%)</a:t>
            </a:r>
          </a:p>
        </rich>
      </tx>
    </title>
    <plotArea>
      <lineChart>
        <grouping val="standard"/>
        <ser>
          <idx val="0"/>
          <order val="0"/>
          <tx>
            <strRef>
              <f>'Executive MA Integration Dash'!C49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MA Integration Dash'!$B$50:$B$55</f>
            </numRef>
          </cat>
          <val>
            <numRef>
              <f>'Executive MA Integration Dash'!$C$50:$C$55</f>
            </numRef>
          </val>
        </ser>
        <ser>
          <idx val="1"/>
          <order val="1"/>
          <tx>
            <strRef>
              <f>'Executive MA Integration Dash'!D49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MA Integration Dash'!$B$50:$B$55</f>
            </numRef>
          </cat>
          <val>
            <numRef>
              <f>'Executive MA Integration Dash'!$D$50:$D$55</f>
            </numRef>
          </val>
        </ser>
        <ser>
          <idx val="2"/>
          <order val="2"/>
          <tx>
            <strRef>
              <f>'Executive MA Integration Dash'!E49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MA Integration Dash'!$B$50:$B$55</f>
            </numRef>
          </cat>
          <val>
            <numRef>
              <f>'Executive MA Integration Dash'!$E$50:$E$55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Historical Period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Attainment Rate (%)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M&amp;A Tech Integration &amp; Carve-Out Maturity</a:t>
            </a:r>
          </a:p>
        </rich>
      </tx>
    </title>
    <plotArea>
      <radarChart>
        <radarStyle val="filled"/>
        <ser>
          <idx val="0"/>
          <order val="0"/>
          <tx>
            <strRef>
              <f>'Executive MA Integration Dash'!H49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MA Integration Dash'!$G$50:$G$55</f>
            </numRef>
          </cat>
          <val>
            <numRef>
              <f>'Executive MA Integration Dash'!$H$50:$H$55</f>
            </numRef>
          </val>
        </ser>
        <ser>
          <idx val="1"/>
          <order val="1"/>
          <tx>
            <strRef>
              <f>'Executive MA Integration Dash'!I49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MA Integration Dash'!$G$50:$G$55</f>
            </numRef>
          </cat>
          <val>
            <numRef>
              <f>'Executive MA Integration Dash'!$I$50:$I$55</f>
            </numRef>
          </val>
        </ser>
        <axId val="10"/>
        <axId val="100"/>
      </rad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5.xml><?xml version="1.0" encoding="utf-8"?>
<chartSpace xmlns:a="http://schemas.openxmlformats.org/drawingml/2006/main" xmlns="http://schemas.openxmlformats.org/drawingml/2006/chart">
  <style val="14"/>
  <chart>
    <title>
      <tx>
        <rich>
          <a:bodyPr/>
          <a:p>
            <a:pPr>
              <a:defRPr/>
            </a:pPr>
            <a:r>
              <a:t>M&amp;A IT Synergies Realization Waterfall (Million USD)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'Executive MA Integration Dash'!C73</f>
            </strRef>
          </tx>
          <spPr>
            <a:ln>
              <a:prstDash val="solid"/>
            </a:ln>
          </spPr>
          <cat>
            <numRef>
              <f>'Executive MA Integration Dash'!$B$74:$B$79</f>
            </numRef>
          </cat>
          <val>
            <numRef>
              <f>'Executive MA Integration Dash'!$C$74:$C$79</f>
            </numRef>
          </val>
        </ser>
        <ser>
          <idx val="1"/>
          <order val="1"/>
          <tx>
            <strRef>
              <f>'Executive MA Integration Dash'!D73</f>
            </strRef>
          </tx>
          <spPr>
            <a:ln>
              <a:prstDash val="solid"/>
            </a:ln>
          </spPr>
          <cat>
            <numRef>
              <f>'Executive MA Integration Dash'!$B$74:$B$79</f>
            </numRef>
          </cat>
          <val>
            <numRef>
              <f>'Executive MA Integration Dash'!$D$74:$D$79</f>
            </numRef>
          </val>
        </ser>
        <ser>
          <idx val="2"/>
          <order val="2"/>
          <tx>
            <strRef>
              <f>'Executive MA Integration Dash'!E73</f>
            </strRef>
          </tx>
          <spPr>
            <a:ln>
              <a:prstDash val="solid"/>
            </a:ln>
          </spPr>
          <cat>
            <numRef>
              <f>'Executive MA Integration Dash'!$B$74:$B$79</f>
            </numRef>
          </cat>
          <val>
            <numRef>
              <f>'Executive MA Integration Dash'!$E$74:$E$79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6.xml><?xml version="1.0" encoding="utf-8"?>
<chartSpace xmlns:a="http://schemas.openxmlformats.org/drawingml/2006/main" xmlns="http://schemas.openxmlformats.org/drawingml/2006/chart">
  <style val="10"/>
  <chart>
    <title>
      <tx>
        <rich>
          <a:bodyPr/>
          <a:p>
            <a:pPr>
              <a:defRPr/>
            </a:pPr>
            <a:r>
              <a:t>Day-1 TSA Milestones Completed vs System Integration Score (%)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'Executive MA Integration Dash'!H73</f>
            </strRef>
          </tx>
          <spPr>
            <a:ln>
              <a:prstDash val="solid"/>
            </a:ln>
          </spPr>
          <cat>
            <numRef>
              <f>'Executive MA Integration Dash'!$G$74:$G$79</f>
            </numRef>
          </cat>
          <val>
            <numRef>
              <f>'Executive MA Integration Dash'!$H$74:$H$79</f>
            </numRef>
          </val>
        </ser>
        <ser>
          <idx val="1"/>
          <order val="1"/>
          <tx>
            <strRef>
              <f>'Executive MA Integration Dash'!I73</f>
            </strRef>
          </tx>
          <spPr>
            <a:ln>
              <a:prstDash val="solid"/>
            </a:ln>
          </spPr>
          <cat>
            <numRef>
              <f>'Executive MA Integration Dash'!$G$74:$G$79</f>
            </numRef>
          </cat>
          <val>
            <numRef>
              <f>'Executive MA Integration Dash'!$I$74:$I$79</f>
            </numRef>
          </val>
        </ser>
        <ser>
          <idx val="2"/>
          <order val="2"/>
          <tx>
            <strRef>
              <f>'Executive MA Integration Dash'!J73</f>
            </strRef>
          </tx>
          <spPr>
            <a:ln>
              <a:prstDash val="solid"/>
            </a:ln>
          </spPr>
          <cat>
            <numRef>
              <f>'Executive MA Integration Dash'!$G$74:$G$79</f>
            </numRef>
          </cat>
          <val>
            <numRef>
              <f>'Executive MA Integration Dash'!$J$74:$J$79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Relationship Type="http://schemas.openxmlformats.org/officeDocument/2006/relationships/chart" Target="/xl/charts/chart3.xml" Id="rId3" /><Relationship Type="http://schemas.openxmlformats.org/officeDocument/2006/relationships/chart" Target="/xl/charts/chart4.xml" Id="rId4" /><Relationship Type="http://schemas.openxmlformats.org/officeDocument/2006/relationships/chart" Target="/xl/charts/chart5.xml" Id="rId5" /><Relationship Type="http://schemas.openxmlformats.org/officeDocument/2006/relationships/chart" Target="/xl/charts/chart6.xml" Id="rId6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0</col>
      <colOff>0</colOff>
      <row>8</row>
      <rowOff>0</rowOff>
    </from>
    <ext cx="6480000" cy="432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8</col>
      <colOff>0</colOff>
      <row>8</row>
      <rowOff>0</rowOff>
    </from>
    <ext cx="5040000" cy="432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  <oneCellAnchor>
    <from>
      <col>1</col>
      <colOff>0</colOff>
      <row>56</row>
      <rowOff>0</rowOff>
    </from>
    <ext cx="4860000" cy="2700000"/>
    <graphicFrame>
      <nvGraphicFramePr>
        <cNvPr id="3" name="Chart 3"/>
        <cNvGraphicFramePr/>
      </nvGraphicFramePr>
      <xfrm/>
      <a:graphic>
        <a:graphicData uri="http://schemas.openxmlformats.org/drawingml/2006/chart">
          <c:chart r:id="rId3"/>
        </a:graphicData>
      </a:graphic>
    </graphicFrame>
    <clientData/>
  </oneCellAnchor>
  <oneCellAnchor>
    <from>
      <col>6</col>
      <colOff>0</colOff>
      <row>56</row>
      <rowOff>0</rowOff>
    </from>
    <ext cx="4140000" cy="2700000"/>
    <graphicFrame>
      <nvGraphicFramePr>
        <cNvPr id="4" name="Chart 4"/>
        <cNvGraphicFramePr/>
      </nvGraphicFramePr>
      <xfrm/>
      <a:graphic>
        <a:graphicData uri="http://schemas.openxmlformats.org/drawingml/2006/chart">
          <c:chart r:id="rId4"/>
        </a:graphicData>
      </a:graphic>
    </graphicFrame>
    <clientData/>
  </oneCellAnchor>
  <oneCellAnchor>
    <from>
      <col>1</col>
      <colOff>0</colOff>
      <row>81</row>
      <rowOff>0</rowOff>
    </from>
    <ext cx="4860000" cy="2700000"/>
    <graphicFrame>
      <nvGraphicFramePr>
        <cNvPr id="5" name="Chart 5"/>
        <cNvGraphicFramePr/>
      </nvGraphicFramePr>
      <xfrm/>
      <a:graphic>
        <a:graphicData uri="http://schemas.openxmlformats.org/drawingml/2006/chart">
          <c:chart r:id="rId5"/>
        </a:graphicData>
      </a:graphic>
    </graphicFrame>
    <clientData/>
  </oneCellAnchor>
  <oneCellAnchor>
    <from>
      <col>6</col>
      <colOff>0</colOff>
      <row>81</row>
      <rowOff>0</rowOff>
    </from>
    <ext cx="4140000" cy="2700000"/>
    <graphicFrame>
      <nvGraphicFramePr>
        <cNvPr id="6" name="Chart 6"/>
        <cNvGraphicFramePr/>
      </nvGraphicFramePr>
      <xfrm/>
      <a:graphic>
        <a:graphicData uri="http://schemas.openxmlformats.org/drawingml/2006/chart">
          <c:chart r:id="rId6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5"/>
  <sheetViews>
    <sheetView showGridLines="1" workbookViewId="0">
      <selection activeCell="A1" sqref="A1"/>
    </sheetView>
  </sheetViews>
  <sheetFormatPr baseColWidth="8" defaultRowHeight="15"/>
  <cols>
    <col width="29" customWidth="1" min="1" max="1"/>
    <col width="34" customWidth="1" min="2" max="2"/>
    <col width="31" customWidth="1" min="3" max="3"/>
    <col width="40" customWidth="1" min="4" max="4"/>
    <col width="42" customWidth="1" min="5" max="5"/>
    <col width="20" customWidth="1" min="6" max="6"/>
  </cols>
  <sheetData>
    <row r="1" ht="30" customHeight="1">
      <c r="A1" s="1" t="inlineStr">
        <is>
          <t>ENTERPRISE M&amp;A TECH INTEGRATION, CARVE-OUT &amp; DUE DILIGENCE MASTER</t>
        </is>
      </c>
    </row>
    <row r="2" ht="20" customHeight="1">
      <c r="A2" s="2" t="inlineStr">
        <is>
          <t>Mergers &amp; Acquisitions Tech Playbook, Day 1/100 Milestones &amp; TSA Navigation</t>
        </is>
      </c>
    </row>
    <row r="4" ht="36" customHeight="1">
      <c r="A4" s="3" t="inlineStr">
        <is>
          <t>Tujuan Dashboard</t>
        </is>
      </c>
      <c r="C4" s="4" t="inlineStr">
        <is>
          <t>Mengawal integrasi teknologi paska akuisisi (Post-Merger Integration - PMI), pemisahan entitas (carve-out), dan due diligence siber: kesiapan sistem Day-1 &amp; target Day-100, konsolidasi Active Directory &amp; email domain, harmonisasi ERP &amp; chart of accounts finansial, migrasi database pelanggan CRM, penyatuan jaringan cloud &amp; data center, countdown perjanjian layanan transisi (TSA), realisasi sinergi penghematan biaya IT (synergies cost-out), hingga retensi talenta insinyur kunci.</t>
        </is>
      </c>
    </row>
    <row r="5" ht="36" customHeight="1">
      <c r="A5" s="3" t="inlineStr">
        <is>
          <t>Struktur 14 Sheet</t>
        </is>
      </c>
      <c r="C5" s="5" t="inlineStr">
        <is>
          <t>1. Instructions | 2. Executive MA Integration Dash | 3. Day-1 and Day-100 Milestones | 4. Active Directory &amp; Identity | 5. ERP &amp; Financial Harmonization | 6. Customer CRM &amp; Billing Migrate | 7. Infra &amp; Network Cloud Merge | 8. IT TSA Contract &amp; Countdown | 9. IT Synergy Realization Cost | 10. License Transfer &amp; Rational | 11. Target Cyber Due Diligence | 12. Legacy Decommissioning Runway | 13. IT Staff Retention &amp; Talent | 14. Strategic MA Scorecard</t>
        </is>
      </c>
    </row>
    <row r="6" ht="36" customHeight="1">
      <c r="A6" s="3" t="inlineStr">
        <is>
          <t>Automated Aggregation</t>
        </is>
      </c>
      <c r="C6" s="4" t="inlineStr">
        <is>
          <t>Semua kartu KPI eksekutif, status countdown TSA, dan grafik pencapaian sinergi dihitung otomatis menggunakan formula Excel (COUNTA, COUNTIF, SUM, AVERAGE, IF).</t>
        </is>
      </c>
    </row>
    <row r="7" ht="36" customHeight="1">
      <c r="A7" s="3" t="inlineStr">
        <is>
          <t>Day-1 vs Day-100 Framework</t>
        </is>
      </c>
      <c r="C7" s="5" t="inlineStr">
        <is>
          <t>Day-1 menjamin kelangsungan operasional tanpa gangguan (email bersama, akses VPN, komunikasi terpadu). Day-100 mengejar integrasi sistem inti finansial dan migrasi data awal.</t>
        </is>
      </c>
    </row>
    <row r="8" ht="36" customHeight="1">
      <c r="A8" s="3" t="inlineStr">
        <is>
          <t>TSA Cost Escalation</t>
        </is>
      </c>
      <c r="C8" s="4" t="inlineStr">
        <is>
          <t>Perjanjian Transition Service Agreement (TSA) dari entitas penjual biasanya mengenakan penalti biaya berlipat ganda jika melewati batas waktu kontrak.</t>
        </is>
      </c>
    </row>
    <row r="10">
      <c r="A10" s="6" t="inlineStr">
        <is>
          <t>PANDUAN NAVIGASI WORKBOOK</t>
        </is>
      </c>
    </row>
    <row r="11" ht="24" customHeight="1">
      <c r="A11" s="7" t="inlineStr">
        <is>
          <t>No</t>
        </is>
      </c>
      <c r="B11" s="7" t="inlineStr">
        <is>
          <t>Sheet Name</t>
        </is>
      </c>
      <c r="C11" s="7" t="inlineStr">
        <is>
          <t>Domain &amp; Kategori</t>
        </is>
      </c>
      <c r="D11" s="7" t="inlineStr">
        <is>
          <t>Target Stakeholder</t>
        </is>
      </c>
      <c r="E11" s="7" t="inlineStr">
        <is>
          <t>Key Metrics</t>
        </is>
      </c>
      <c r="F11" s="7" t="inlineStr">
        <is>
          <t>Frekuensi Update</t>
        </is>
      </c>
    </row>
    <row r="12" ht="20" customHeight="1">
      <c r="A12" s="8" t="n">
        <v>1</v>
      </c>
      <c r="B12" s="9" t="inlineStr">
        <is>
          <t>Instructions</t>
        </is>
      </c>
      <c r="C12" s="9" t="inlineStr">
        <is>
          <t>Governance &amp; Guide</t>
        </is>
      </c>
      <c r="D12" s="9" t="inlineStr">
        <is>
          <t>PMI Integration Committee</t>
        </is>
      </c>
      <c r="E12" s="9" t="inlineStr">
        <is>
          <t>Panduan Schema &amp; Standar M&amp;A</t>
        </is>
      </c>
      <c r="F12" s="8" t="inlineStr">
        <is>
          <t>Monthly</t>
        </is>
      </c>
    </row>
    <row r="13" ht="20" customHeight="1">
      <c r="A13" s="10" t="n">
        <v>2</v>
      </c>
      <c r="B13" s="11" t="inlineStr">
        <is>
          <t>Executive MA Integration Dash</t>
        </is>
      </c>
      <c r="C13" s="11" t="inlineStr">
        <is>
          <t>Executive Cockpit</t>
        </is>
      </c>
      <c r="D13" s="11" t="inlineStr">
        <is>
          <t>CIO / Head of Corporate Dev / CFO</t>
        </is>
      </c>
      <c r="E13" s="11" t="inlineStr">
        <is>
          <t>Day-1 Readiness %, Synergies Run-rate, TSA</t>
        </is>
      </c>
      <c r="F13" s="10" t="inlineStr">
        <is>
          <t>Weekly</t>
        </is>
      </c>
    </row>
    <row r="14" ht="20" customHeight="1">
      <c r="A14" s="8" t="n">
        <v>3</v>
      </c>
      <c r="B14" s="9" t="inlineStr">
        <is>
          <t>Day-1 and Day-100 Milestones</t>
        </is>
      </c>
      <c r="C14" s="9" t="inlineStr">
        <is>
          <t>Milestone Tracking</t>
        </is>
      </c>
      <c r="D14" s="9" t="inlineStr">
        <is>
          <t>M&amp;A Integration Program Director</t>
        </is>
      </c>
      <c r="E14" s="9" t="inlineStr">
        <is>
          <t>Critical Workstream Deliverables, Status</t>
        </is>
      </c>
      <c r="F14" s="8" t="inlineStr">
        <is>
          <t>Weekly</t>
        </is>
      </c>
    </row>
    <row r="15" ht="20" customHeight="1">
      <c r="A15" s="10" t="n">
        <v>4</v>
      </c>
      <c r="B15" s="11" t="inlineStr">
        <is>
          <t>Active Directory &amp; Identity</t>
        </is>
      </c>
      <c r="C15" s="11" t="inlineStr">
        <is>
          <t>Identity &amp; Collaboration</t>
        </is>
      </c>
      <c r="D15" s="11" t="inlineStr">
        <is>
          <t>IAM Lead / Workplace Architect</t>
        </is>
      </c>
      <c r="E15" s="11" t="inlineStr">
        <is>
          <t>Domain Trust, Mailbox Migration, SSO</t>
        </is>
      </c>
      <c r="F15" s="10" t="inlineStr">
        <is>
          <t>Weekly</t>
        </is>
      </c>
    </row>
    <row r="16" ht="20" customHeight="1">
      <c r="A16" s="8" t="n">
        <v>5</v>
      </c>
      <c r="B16" s="9" t="inlineStr">
        <is>
          <t>ERP &amp; Financial Harmonization</t>
        </is>
      </c>
      <c r="C16" s="9" t="inlineStr">
        <is>
          <t>Enterprise Applications</t>
        </is>
      </c>
      <c r="D16" s="9" t="inlineStr">
        <is>
          <t>ERP Lead / Finance Controller</t>
        </is>
      </c>
      <c r="E16" s="9" t="inlineStr">
        <is>
          <t>GL CoA Mapping, Sub-ledger Consolidation</t>
        </is>
      </c>
      <c r="F16" s="8" t="inlineStr">
        <is>
          <t>Bi-weekly</t>
        </is>
      </c>
    </row>
    <row r="17" ht="20" customHeight="1">
      <c r="A17" s="10" t="n">
        <v>6</v>
      </c>
      <c r="B17" s="11" t="inlineStr">
        <is>
          <t>Customer CRM &amp; Billing Migrate</t>
        </is>
      </c>
      <c r="C17" s="11" t="inlineStr">
        <is>
          <t>Commercial Customer Systems</t>
        </is>
      </c>
      <c r="D17" s="11" t="inlineStr">
        <is>
          <t>CRM Lead / Billing Architect</t>
        </is>
      </c>
      <c r="E17" s="11" t="inlineStr">
        <is>
          <t>Customer Records Cleansed, Deduplicated</t>
        </is>
      </c>
      <c r="F17" s="10" t="inlineStr">
        <is>
          <t>Monthly</t>
        </is>
      </c>
    </row>
    <row r="18" ht="20" customHeight="1">
      <c r="A18" s="8" t="n">
        <v>7</v>
      </c>
      <c r="B18" s="9" t="inlineStr">
        <is>
          <t>Infra &amp; Network Cloud Merge</t>
        </is>
      </c>
      <c r="C18" s="9" t="inlineStr">
        <is>
          <t>Infrastructure &amp; Network</t>
        </is>
      </c>
      <c r="D18" s="9" t="inlineStr">
        <is>
          <t>Cloud Architect / Network Lead</t>
        </is>
      </c>
      <c r="E18" s="9" t="inlineStr">
        <is>
          <t>AWS/Azure Tenant Migration, MPLS Link</t>
        </is>
      </c>
      <c r="F18" s="8" t="inlineStr">
        <is>
          <t>Bi-weekly</t>
        </is>
      </c>
    </row>
    <row r="19" ht="20" customHeight="1">
      <c r="A19" s="10" t="n">
        <v>8</v>
      </c>
      <c r="B19" s="11" t="inlineStr">
        <is>
          <t>IT TSA Contract &amp; Countdown</t>
        </is>
      </c>
      <c r="C19" s="11" t="inlineStr">
        <is>
          <t>Contract &amp; Legal Governance</t>
        </is>
      </c>
      <c r="D19" s="11" t="inlineStr">
        <is>
          <t>IT Procurement / Corporate Legal</t>
        </is>
      </c>
      <c r="E19" s="11" t="inlineStr">
        <is>
          <t>TSA Monthly Run Rate, Expiry Deadlines</t>
        </is>
      </c>
      <c r="F19" s="10" t="inlineStr">
        <is>
          <t>Monthly</t>
        </is>
      </c>
    </row>
    <row r="20" ht="20" customHeight="1">
      <c r="A20" s="8" t="n">
        <v>9</v>
      </c>
      <c r="B20" s="9" t="inlineStr">
        <is>
          <t>IT Synergy Realization Cost</t>
        </is>
      </c>
      <c r="C20" s="9" t="inlineStr">
        <is>
          <t>Financial Cost-Out</t>
        </is>
      </c>
      <c r="D20" s="9" t="inlineStr">
        <is>
          <t>IT FinOps / CFO Office</t>
        </is>
      </c>
      <c r="E20" s="9" t="inlineStr">
        <is>
          <t>Opex/Capex Savings Achieved vs Plan</t>
        </is>
      </c>
      <c r="F20" s="8" t="inlineStr">
        <is>
          <t>Monthly</t>
        </is>
      </c>
    </row>
    <row r="21" ht="20" customHeight="1">
      <c r="A21" s="10" t="n">
        <v>10</v>
      </c>
      <c r="B21" s="11" t="inlineStr">
        <is>
          <t>License Transfer &amp; Rational</t>
        </is>
      </c>
      <c r="C21" s="11" t="inlineStr">
        <is>
          <t>Software Asset Management</t>
        </is>
      </c>
      <c r="D21" s="11" t="inlineStr">
        <is>
          <t>License Compliance Manager</t>
        </is>
      </c>
      <c r="E21" s="11" t="inlineStr">
        <is>
          <t>Duplicated SaaS Seats Eliminated, Novation</t>
        </is>
      </c>
      <c r="F21" s="10" t="inlineStr">
        <is>
          <t>Monthly</t>
        </is>
      </c>
    </row>
    <row r="22" ht="20" customHeight="1">
      <c r="A22" s="8" t="n">
        <v>11</v>
      </c>
      <c r="B22" s="9" t="inlineStr">
        <is>
          <t>Target Cyber Due Diligence</t>
        </is>
      </c>
      <c r="C22" s="9" t="inlineStr">
        <is>
          <t>Security &amp; Risk Assessment</t>
        </is>
      </c>
      <c r="D22" s="9" t="inlineStr">
        <is>
          <t>CISO / Cyber Due Diligence Lead</t>
        </is>
      </c>
      <c r="E22" s="9" t="inlineStr">
        <is>
          <t>Vulnerabilities Remediated, Clean EDR</t>
        </is>
      </c>
      <c r="F22" s="8" t="inlineStr">
        <is>
          <t>Monthly</t>
        </is>
      </c>
    </row>
    <row r="23" ht="20" customHeight="1">
      <c r="A23" s="10" t="n">
        <v>12</v>
      </c>
      <c r="B23" s="11" t="inlineStr">
        <is>
          <t>Legacy Decommissioning Runway</t>
        </is>
      </c>
      <c r="C23" s="11" t="inlineStr">
        <is>
          <t>Application Retirement</t>
        </is>
      </c>
      <c r="D23" s="11" t="inlineStr">
        <is>
          <t>Decommissioning PM / Enterprise Arch</t>
        </is>
      </c>
      <c r="E23" s="11" t="inlineStr">
        <is>
          <t>Legacy Servers Powered-Off, Data Archived</t>
        </is>
      </c>
      <c r="F23" s="10" t="inlineStr">
        <is>
          <t>Monthly</t>
        </is>
      </c>
    </row>
    <row r="24" ht="20" customHeight="1">
      <c r="A24" s="8" t="n">
        <v>13</v>
      </c>
      <c r="B24" s="9" t="inlineStr">
        <is>
          <t>IT Staff Retention &amp; Talent</t>
        </is>
      </c>
      <c r="C24" s="9" t="inlineStr">
        <is>
          <t>People &amp; Organization</t>
        </is>
      </c>
      <c r="D24" s="9" t="inlineStr">
        <is>
          <t>HR M&amp;A Specialist / Tech Lead</t>
        </is>
      </c>
      <c r="E24" s="9" t="inlineStr">
        <is>
          <t>Key Talent Retention Rate, Flight Risk</t>
        </is>
      </c>
      <c r="F24" s="8" t="inlineStr">
        <is>
          <t>Monthly</t>
        </is>
      </c>
    </row>
    <row r="25" ht="20" customHeight="1">
      <c r="A25" s="10" t="n">
        <v>14</v>
      </c>
      <c r="B25" s="11" t="inlineStr">
        <is>
          <t>Strategic MA Scorecard</t>
        </is>
      </c>
      <c r="C25" s="11" t="inlineStr">
        <is>
          <t>Annual Strategy &amp; OKRs</t>
        </is>
      </c>
      <c r="D25" s="11" t="inlineStr">
        <is>
          <t>Executive Board / CIO</t>
        </is>
      </c>
      <c r="E25" s="11" t="inlineStr">
        <is>
          <t>Overall M&amp;A Synergy Realization %</t>
        </is>
      </c>
      <c r="F25" s="10" t="inlineStr">
        <is>
          <t>Quarterly</t>
        </is>
      </c>
    </row>
  </sheetData>
  <mergeCells count="12">
    <mergeCell ref="A4:B4"/>
    <mergeCell ref="A2:F2"/>
    <mergeCell ref="A7:B7"/>
    <mergeCell ref="C8:F8"/>
    <mergeCell ref="C4:F4"/>
    <mergeCell ref="A1:F1"/>
    <mergeCell ref="A5:B5"/>
    <mergeCell ref="C6:F6"/>
    <mergeCell ref="C7:F7"/>
    <mergeCell ref="C5:F5"/>
    <mergeCell ref="A8:B8"/>
    <mergeCell ref="A6:B6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79"/>
  <sheetViews>
    <sheetView showGridLines="1" workbookViewId="0">
      <selection activeCell="A1" sqref="A1"/>
    </sheetView>
  </sheetViews>
  <sheetFormatPr baseColWidth="8" defaultRowHeight="15"/>
  <cols>
    <col width="42" customWidth="1" min="1" max="1"/>
    <col width="28" customWidth="1" min="2" max="2"/>
    <col width="25" customWidth="1" min="3" max="3"/>
    <col width="22" customWidth="1" min="4" max="4"/>
    <col width="32" customWidth="1" min="5" max="5"/>
    <col width="19" customWidth="1" min="6" max="6"/>
    <col width="15" customWidth="1" min="7" max="7"/>
    <col width="13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22" customWidth="1" min="18" max="18"/>
    <col width="18" customWidth="1" min="19" max="19"/>
    <col width="20" customWidth="1" min="20" max="20"/>
  </cols>
  <sheetData>
    <row r="1" ht="30" customHeight="1">
      <c r="A1" s="1" t="inlineStr">
        <is>
          <t>EXECUTIVE M&amp;A TECH INTEGRATION &amp; SYNERGY VALUE COCKPIT</t>
        </is>
      </c>
    </row>
    <row r="2" ht="20" customHeight="1">
      <c r="A2" s="2" t="inlineStr">
        <is>
          <t>Day-1/Day-100 Progress, Realized Synergies Cost-Out, TSA Exit Health &amp; Cyber Posture</t>
        </is>
      </c>
    </row>
    <row r="4">
      <c r="A4" s="6" t="inlineStr">
        <is>
          <t>KEY M&amp;A TECH INTEGRATION &amp; SYNERGY PERFORMANCE INDICATORS</t>
        </is>
      </c>
      <c r="R4" s="12" t="inlineStr">
        <is>
          <t>Synergy Stream</t>
        </is>
      </c>
      <c r="S4" s="12" t="inlineStr">
        <is>
          <t>Target (IDR M)</t>
        </is>
      </c>
      <c r="T4" s="12" t="inlineStr">
        <is>
          <t>Realized (IDR M)</t>
        </is>
      </c>
    </row>
    <row r="5" ht="18" customHeight="1">
      <c r="A5" s="13" t="inlineStr">
        <is>
          <t>DAY-1 READINESS</t>
        </is>
      </c>
      <c r="B5" s="53" t="n"/>
      <c r="C5" s="13" t="inlineStr">
        <is>
          <t>DAY-100 ON-TRACK %</t>
        </is>
      </c>
      <c r="D5" s="53" t="n"/>
      <c r="E5" s="13" t="inlineStr">
        <is>
          <t>TOTAL SYNERGIES (IDR M)</t>
        </is>
      </c>
      <c r="F5" s="53" t="n"/>
      <c r="G5" s="13" t="inlineStr">
        <is>
          <t>USERS INGESTED</t>
        </is>
      </c>
      <c r="H5" s="53" t="n"/>
      <c r="I5" s="13" t="inlineStr">
        <is>
          <t>CRM RECORDS MERGED</t>
        </is>
      </c>
      <c r="J5" s="53" t="n"/>
      <c r="K5" s="13" t="inlineStr">
        <is>
          <t>MONTHLY TSA OPEX (IDR M)</t>
        </is>
      </c>
      <c r="L5" s="53" t="n"/>
      <c r="M5" s="13" t="inlineStr">
        <is>
          <t>CYBER RISKS BURNED</t>
        </is>
      </c>
      <c r="N5" s="53" t="n"/>
      <c r="O5" s="13" t="inlineStr">
        <is>
          <t>KEY TECH RETENTION %</t>
        </is>
      </c>
      <c r="P5" s="53" t="n"/>
      <c r="R5" t="inlineStr">
        <is>
          <t>Software License C</t>
        </is>
      </c>
      <c r="S5" t="n">
        <v>4800</v>
      </c>
      <c r="T5" t="n">
        <v>5200</v>
      </c>
    </row>
    <row r="6" ht="28" customHeight="1">
      <c r="A6" s="15">
        <f>COUNTIF('Day-1 and Day-100 Milestones'!H5:H9,"Completed")/COUNTA('Day-1 and Day-100 Milestones'!A5:A9)</f>
        <v/>
      </c>
      <c r="B6" s="53" t="n"/>
      <c r="C6" s="15">
        <f>COUNTIF('Day-1 and Day-100 Milestones'!H10:H14,"On Track")/COUNTA('Day-1 and Day-100 Milestones'!A10:A14)</f>
        <v/>
      </c>
      <c r="D6" s="53" t="n"/>
      <c r="E6" s="16">
        <f>'IT Synergy Realization Cost'!E12</f>
        <v/>
      </c>
      <c r="F6" s="53" t="n"/>
      <c r="G6" s="16">
        <f>SUM('Active Directory &amp; Identity'!D5:D9)</f>
        <v/>
      </c>
      <c r="H6" s="53" t="n"/>
      <c r="I6" s="16">
        <f>SUM('Customer CRM &amp; Billing Migrate'!F5:F10)</f>
        <v/>
      </c>
      <c r="J6" s="53" t="n"/>
      <c r="K6" s="16">
        <f>SUM('IT TSA Contract &amp; Countdown'!C5:C10)</f>
        <v/>
      </c>
      <c r="L6" s="53" t="n"/>
      <c r="M6" s="16">
        <f>COUNTIF('Target Cyber Due Diligence'!H5:H10,"Remediated")</f>
        <v/>
      </c>
      <c r="N6" s="53" t="n"/>
      <c r="O6" s="15">
        <f>COUNTIF('IT Staff Retention &amp; Talent'!H5:H10,"Retained &amp; Active")/COUNTA('IT Staff Retention &amp; Talent'!A5:A10)</f>
        <v/>
      </c>
      <c r="P6" s="53" t="n"/>
      <c r="R6" t="inlineStr">
        <is>
          <t>Datacenter Closure</t>
        </is>
      </c>
      <c r="S6" t="n">
        <v>6500</v>
      </c>
      <c r="T6" t="n">
        <v>6800</v>
      </c>
    </row>
    <row r="7" ht="16" customHeight="1">
      <c r="A7" s="17" t="inlineStr">
        <is>
          <t>All Cutover Deliverables Met</t>
        </is>
      </c>
      <c r="B7" s="53" t="n"/>
      <c r="C7" s="17" t="inlineStr">
        <is>
          <t>Major Workstreams Active</t>
        </is>
      </c>
      <c r="D7" s="53" t="n"/>
      <c r="E7" s="17" t="inlineStr">
        <is>
          <t>Realized Annual Run-Rate</t>
        </is>
      </c>
      <c r="F7" s="53" t="n"/>
      <c r="G7" s="17" t="inlineStr">
        <is>
          <t>Targetco Staff Ingested</t>
        </is>
      </c>
      <c r="H7" s="53" t="n"/>
      <c r="I7" s="17" t="inlineStr">
        <is>
          <t>Cleansed &amp; Deduplicated</t>
        </is>
      </c>
      <c r="J7" s="53" t="n"/>
      <c r="K7" s="17" t="inlineStr">
        <is>
          <t>Target Zero by Day-120</t>
        </is>
      </c>
      <c r="L7" s="53" t="n"/>
      <c r="M7" s="17" t="inlineStr">
        <is>
          <t>Clean EDR Deployed 100%</t>
        </is>
      </c>
      <c r="N7" s="53" t="n"/>
      <c r="O7" s="17" t="inlineStr">
        <is>
          <t>Zero Key Person Churn</t>
        </is>
      </c>
      <c r="P7" s="53" t="n"/>
      <c r="R7" t="inlineStr">
        <is>
          <t>IT Vendor Contract</t>
        </is>
      </c>
      <c r="S7" t="n">
        <v>3600</v>
      </c>
      <c r="T7" t="n">
        <v>3900</v>
      </c>
    </row>
    <row r="8">
      <c r="R8" t="inlineStr">
        <is>
          <t>Eliminate Overlapp</t>
        </is>
      </c>
      <c r="S8" t="n">
        <v>2800</v>
      </c>
      <c r="T8" t="n">
        <v>2900</v>
      </c>
    </row>
    <row r="9">
      <c r="R9" t="inlineStr">
        <is>
          <t>Telecommunications</t>
        </is>
      </c>
      <c r="S9" t="n">
        <v>2200</v>
      </c>
      <c r="T9" t="n">
        <v>2400</v>
      </c>
    </row>
    <row r="10">
      <c r="R10" t="inlineStr">
        <is>
          <t>Cybersecurity Tool</t>
        </is>
      </c>
      <c r="S10" t="n">
        <v>1800</v>
      </c>
      <c r="T10" t="n">
        <v>1850</v>
      </c>
    </row>
    <row r="15">
      <c r="R15" s="12" t="inlineStr">
        <is>
          <t>TSA Service</t>
        </is>
      </c>
      <c r="S15" s="12" t="inlineStr">
        <is>
          <t>Monthly Fee</t>
        </is>
      </c>
    </row>
    <row r="16">
      <c r="R16" t="inlineStr">
        <is>
          <t xml:space="preserve">Seller Datacenter </t>
        </is>
      </c>
      <c r="S16" t="n">
        <v>850</v>
      </c>
    </row>
    <row r="17">
      <c r="R17" t="inlineStr">
        <is>
          <t xml:space="preserve">Seller Global SAP </t>
        </is>
      </c>
      <c r="S17" t="n">
        <v>1200</v>
      </c>
    </row>
    <row r="18">
      <c r="R18" t="inlineStr">
        <is>
          <t>Seller Global Emai</t>
        </is>
      </c>
      <c r="S18" t="n">
        <v>450</v>
      </c>
    </row>
    <row r="19">
      <c r="R19" t="inlineStr">
        <is>
          <t xml:space="preserve">Seller IT Service </t>
        </is>
      </c>
      <c r="S19" t="n">
        <v>380</v>
      </c>
    </row>
    <row r="20">
      <c r="R20" t="inlineStr">
        <is>
          <t>Seller EDI Custome</t>
        </is>
      </c>
      <c r="S20" t="n">
        <v>520</v>
      </c>
    </row>
    <row r="21">
      <c r="R21" t="inlineStr">
        <is>
          <t>Seller Global Cybe</t>
        </is>
      </c>
      <c r="S21" t="n">
        <v>600</v>
      </c>
    </row>
    <row r="24">
      <c r="A24" s="6" t="inlineStr">
        <is>
          <t>CRITICAL M&amp;A INTEGRATION WATCHLIST &amp; CARVE-OUT RUNWAY</t>
        </is>
      </c>
    </row>
    <row r="25" ht="24" customHeight="1">
      <c r="A25" s="7" t="inlineStr">
        <is>
          <t>Workstream / System Migration</t>
        </is>
      </c>
      <c r="B25" s="7" t="inlineStr">
        <is>
          <t>Target Scope</t>
        </is>
      </c>
      <c r="C25" s="7" t="inlineStr">
        <is>
          <t>Milestone Target Date</t>
        </is>
      </c>
      <c r="D25" s="7" t="inlineStr">
        <is>
          <t>Current Progress %</t>
        </is>
      </c>
      <c r="E25" s="7" t="inlineStr">
        <is>
          <t>TSA Exit / Synergy Impact</t>
        </is>
      </c>
      <c r="F25" s="7" t="inlineStr">
        <is>
          <t>Key Person Lead</t>
        </is>
      </c>
      <c r="G25" s="7" t="inlineStr">
        <is>
          <t>Audit State</t>
        </is>
      </c>
      <c r="H25" s="7" t="inlineStr">
        <is>
          <t>Status</t>
        </is>
      </c>
    </row>
    <row r="26" ht="20" customHeight="1">
      <c r="A26" s="18" t="inlineStr">
        <is>
          <t>Targetco AD Forest Trust &amp; O365</t>
        </is>
      </c>
      <c r="B26" s="19" t="inlineStr">
        <is>
          <t>Identity &amp; Collaboration</t>
        </is>
      </c>
      <c r="C26" s="19" t="inlineStr">
        <is>
          <t>2026-08-15</t>
        </is>
      </c>
      <c r="D26" s="20" t="n">
        <v>0.9</v>
      </c>
      <c r="E26" s="18" t="inlineStr">
        <is>
          <t>Terminates TSA-IT-03</t>
        </is>
      </c>
      <c r="F26" s="18" t="inlineStr">
        <is>
          <t>Budi Santoso</t>
        </is>
      </c>
      <c r="G26" s="19" t="inlineStr">
        <is>
          <t>Audited</t>
        </is>
      </c>
      <c r="H26" s="21" t="inlineStr">
        <is>
          <t>On Track</t>
        </is>
      </c>
    </row>
    <row r="27" ht="20" customHeight="1">
      <c r="A27" s="22" t="inlineStr">
        <is>
          <t>Oracle EBS to SAP S/4HANA GL Merge</t>
        </is>
      </c>
      <c r="B27" s="23" t="inlineStr">
        <is>
          <t>Financial Harmonization</t>
        </is>
      </c>
      <c r="C27" s="23" t="inlineStr">
        <is>
          <t>2026-09-01</t>
        </is>
      </c>
      <c r="D27" s="24" t="n">
        <v>0.7</v>
      </c>
      <c r="E27" s="22" t="inlineStr">
        <is>
          <t>Unlocks IDR 4.8B Synergies</t>
        </is>
      </c>
      <c r="F27" s="22" t="inlineStr">
        <is>
          <t>Iwan Setiawan</t>
        </is>
      </c>
      <c r="G27" s="23" t="inlineStr">
        <is>
          <t>Audited</t>
        </is>
      </c>
      <c r="H27" s="25" t="inlineStr">
        <is>
          <t>On Track</t>
        </is>
      </c>
    </row>
    <row r="28" ht="20" customHeight="1">
      <c r="A28" s="18" t="inlineStr">
        <is>
          <t>Target AWS to Holding GCP VPC Merge</t>
        </is>
      </c>
      <c r="B28" s="19" t="inlineStr">
        <is>
          <t>Cloud Infrastructure</t>
        </is>
      </c>
      <c r="C28" s="19" t="inlineStr">
        <is>
          <t>2026-08-31</t>
        </is>
      </c>
      <c r="D28" s="20" t="n">
        <v>0.6</v>
      </c>
      <c r="E28" s="18" t="inlineStr">
        <is>
          <t>Terminates TSA-IT-01</t>
        </is>
      </c>
      <c r="F28" s="18" t="inlineStr">
        <is>
          <t>Rian Hidayat</t>
        </is>
      </c>
      <c r="G28" s="19" t="inlineStr">
        <is>
          <t>Compliant</t>
        </is>
      </c>
      <c r="H28" s="21" t="inlineStr">
        <is>
          <t>On Track</t>
        </is>
      </c>
    </row>
    <row r="29" ht="20" customHeight="1">
      <c r="A29" s="22" t="inlineStr">
        <is>
          <t>Salesforce B2B CRM Customer Merge</t>
        </is>
      </c>
      <c r="B29" s="23" t="inlineStr">
        <is>
          <t>Commercial CRM Data</t>
        </is>
      </c>
      <c r="C29" s="23" t="inlineStr">
        <is>
          <t>2026-09-15</t>
        </is>
      </c>
      <c r="D29" s="24" t="n">
        <v>0.65</v>
      </c>
      <c r="E29" s="22" t="inlineStr">
        <is>
          <t>1.45M Clean Records Ingested</t>
        </is>
      </c>
      <c r="F29" s="22" t="inlineStr">
        <is>
          <t>Ratna Juwita</t>
        </is>
      </c>
      <c r="G29" s="23" t="inlineStr">
        <is>
          <t>Audited</t>
        </is>
      </c>
      <c r="H29" s="25" t="inlineStr">
        <is>
          <t>On Track</t>
        </is>
      </c>
    </row>
    <row r="30" ht="20" customHeight="1">
      <c r="A30" s="18" t="inlineStr">
        <is>
          <t>CrowdStrike EDR Fleet Deployment</t>
        </is>
      </c>
      <c r="B30" s="19" t="inlineStr">
        <is>
          <t>Cyber Due Diligence</t>
        </is>
      </c>
      <c r="C30" s="19" t="inlineStr">
        <is>
          <t>2026-06-01</t>
        </is>
      </c>
      <c r="D30" s="20" t="n">
        <v>1</v>
      </c>
      <c r="E30" s="18" t="inlineStr">
        <is>
          <t>100% Target Assets Cleaned</t>
        </is>
      </c>
      <c r="F30" s="18" t="inlineStr">
        <is>
          <t>Fajar Nugraha</t>
        </is>
      </c>
      <c r="G30" s="19" t="inlineStr">
        <is>
          <t>Certified</t>
        </is>
      </c>
      <c r="H30" s="21" t="inlineStr">
        <is>
          <t>Completed</t>
        </is>
      </c>
    </row>
    <row r="31" ht="20" customHeight="1">
      <c r="A31" s="22" t="inlineStr">
        <is>
          <t>Software License Novation (M365/SF)</t>
        </is>
      </c>
      <c r="B31" s="23" t="inlineStr">
        <is>
          <t>SaaS Rationalization</t>
        </is>
      </c>
      <c r="C31" s="23" t="inlineStr">
        <is>
          <t>2026-07-31</t>
        </is>
      </c>
      <c r="D31" s="24" t="n">
        <v>0.85</v>
      </c>
      <c r="E31" s="22" t="inlineStr">
        <is>
          <t>IDR 3.3B Annual License Cut</t>
        </is>
      </c>
      <c r="F31" s="22" t="inlineStr">
        <is>
          <t>Maya Pratiwi</t>
        </is>
      </c>
      <c r="G31" s="23" t="inlineStr">
        <is>
          <t>Compliant</t>
        </is>
      </c>
      <c r="H31" s="25" t="inlineStr">
        <is>
          <t>On Track</t>
        </is>
      </c>
    </row>
    <row r="32" ht="20" customHeight="1">
      <c r="A32" s="18" t="inlineStr">
        <is>
          <t>Seller IT Service Desk Handover</t>
        </is>
      </c>
      <c r="B32" s="19" t="inlineStr">
        <is>
          <t>Support Operations</t>
        </is>
      </c>
      <c r="C32" s="19" t="inlineStr">
        <is>
          <t>2026-07-15</t>
        </is>
      </c>
      <c r="D32" s="20" t="n">
        <v>0.95</v>
      </c>
      <c r="E32" s="18" t="inlineStr">
        <is>
          <t>Terminates TSA-IT-04</t>
        </is>
      </c>
      <c r="F32" s="18" t="inlineStr">
        <is>
          <t>Jessica Wong</t>
        </is>
      </c>
      <c r="G32" s="19" t="inlineStr">
        <is>
          <t>Audited</t>
        </is>
      </c>
      <c r="H32" s="21" t="inlineStr">
        <is>
          <t>On Track</t>
        </is>
      </c>
    </row>
    <row r="33" ht="20" customHeight="1">
      <c r="A33" s="22" t="inlineStr">
        <is>
          <t>Key Target Engineering Retention</t>
        </is>
      </c>
      <c r="B33" s="23" t="inlineStr">
        <is>
          <t>Talent Organization</t>
        </is>
      </c>
      <c r="C33" s="23" t="inlineStr">
        <is>
          <t>2026-06-01</t>
        </is>
      </c>
      <c r="D33" s="24" t="n">
        <v>1</v>
      </c>
      <c r="E33" s="22" t="inlineStr">
        <is>
          <t>6 of 6 Key Leads Retained</t>
        </is>
      </c>
      <c r="F33" s="22" t="inlineStr">
        <is>
          <t>CTO Office</t>
        </is>
      </c>
      <c r="G33" s="23" t="inlineStr">
        <is>
          <t>Audited</t>
        </is>
      </c>
      <c r="H33" s="25" t="inlineStr">
        <is>
          <t>Completed</t>
        </is>
      </c>
    </row>
    <row r="48">
      <c r="B48" s="54" t="inlineStr">
        <is>
          <t>Monthly IT Synergies Realization &amp; System Cutover Velocity (%)</t>
        </is>
      </c>
      <c r="G48" s="54" t="inlineStr">
        <is>
          <t>M&amp;A Tech Integration &amp; Carve-Out Maturity</t>
        </is>
      </c>
    </row>
    <row r="49">
      <c r="B49" s="55" t="inlineStr">
        <is>
          <t>Month</t>
        </is>
      </c>
      <c r="C49" s="55" t="inlineStr">
        <is>
          <t>Target Synergies %</t>
        </is>
      </c>
      <c r="D49" s="55" t="inlineStr">
        <is>
          <t>Actual Synergy Realized %</t>
        </is>
      </c>
      <c r="E49" s="55" t="inlineStr">
        <is>
          <t>AD/IAM Domain Consolidation %</t>
        </is>
      </c>
      <c r="G49" s="55" t="inlineStr">
        <is>
          <t>Operational Capability Pillar</t>
        </is>
      </c>
      <c r="H49" s="55" t="inlineStr">
        <is>
          <t>Benchmark</t>
        </is>
      </c>
      <c r="I49" s="55" t="inlineStr">
        <is>
          <t>Current Attainment</t>
        </is>
      </c>
    </row>
    <row r="50">
      <c r="B50" s="56" t="inlineStr">
        <is>
          <t>May</t>
        </is>
      </c>
      <c r="C50" s="57" t="n">
        <v>50</v>
      </c>
      <c r="D50" s="57" t="n">
        <v>52.4</v>
      </c>
      <c r="E50" s="57" t="n">
        <v>40</v>
      </c>
      <c r="G50" s="58" t="inlineStr">
        <is>
          <t>Active Directory / O365 Merge</t>
        </is>
      </c>
      <c r="H50" s="59" t="n">
        <v>4.2</v>
      </c>
      <c r="I50" s="59" t="n">
        <v>4.8</v>
      </c>
    </row>
    <row r="51">
      <c r="B51" s="56" t="inlineStr">
        <is>
          <t>Jun</t>
        </is>
      </c>
      <c r="C51" s="57" t="n">
        <v>58</v>
      </c>
      <c r="D51" s="57" t="n">
        <v>61.2</v>
      </c>
      <c r="E51" s="57" t="n">
        <v>48.5</v>
      </c>
      <c r="G51" s="58" t="inlineStr">
        <is>
          <t>ERP Data Harmonization</t>
        </is>
      </c>
      <c r="H51" s="59" t="n">
        <v>3.8</v>
      </c>
      <c r="I51" s="59" t="n">
        <v>4.3</v>
      </c>
    </row>
    <row r="52">
      <c r="B52" s="56" t="inlineStr">
        <is>
          <t>Jul</t>
        </is>
      </c>
      <c r="C52" s="57" t="n">
        <v>65</v>
      </c>
      <c r="D52" s="57" t="n">
        <v>68.90000000000001</v>
      </c>
      <c r="E52" s="57" t="n">
        <v>56</v>
      </c>
      <c r="G52" s="58" t="inlineStr">
        <is>
          <t>Network SD-WAN Interlink</t>
        </is>
      </c>
      <c r="H52" s="59" t="n">
        <v>4</v>
      </c>
      <c r="I52" s="59" t="n">
        <v>4.6</v>
      </c>
    </row>
    <row r="53">
      <c r="B53" s="56" t="inlineStr">
        <is>
          <t>Aug</t>
        </is>
      </c>
      <c r="C53" s="57" t="n">
        <v>65</v>
      </c>
      <c r="D53" s="57" t="n">
        <v>67.5</v>
      </c>
      <c r="E53" s="57" t="n">
        <v>55</v>
      </c>
      <c r="G53" s="58" t="inlineStr">
        <is>
          <t>SaaS License Optimization</t>
        </is>
      </c>
      <c r="H53" s="59" t="n">
        <v>4.2</v>
      </c>
      <c r="I53" s="59" t="n">
        <v>4.7</v>
      </c>
    </row>
    <row r="54">
      <c r="B54" s="56" t="inlineStr">
        <is>
          <t>Sep</t>
        </is>
      </c>
      <c r="C54" s="57" t="n">
        <v>75</v>
      </c>
      <c r="D54" s="57" t="n">
        <v>79.2</v>
      </c>
      <c r="E54" s="57" t="n">
        <v>68</v>
      </c>
      <c r="G54" s="58" t="inlineStr">
        <is>
          <t>Cybersecurity TSA Clearance</t>
        </is>
      </c>
      <c r="H54" s="59" t="n">
        <v>4</v>
      </c>
      <c r="I54" s="59" t="n">
        <v>4.5</v>
      </c>
    </row>
    <row r="55">
      <c r="B55" s="56" t="inlineStr">
        <is>
          <t>Oct</t>
        </is>
      </c>
      <c r="C55" s="57" t="n">
        <v>85</v>
      </c>
      <c r="D55" s="57" t="n">
        <v>89.5</v>
      </c>
      <c r="E55" s="57" t="n">
        <v>80</v>
      </c>
      <c r="G55" s="58" t="inlineStr">
        <is>
          <t>Change Management Org Sync</t>
        </is>
      </c>
      <c r="H55" s="59" t="n">
        <v>3.8</v>
      </c>
      <c r="I55" s="59" t="n">
        <v>4.2</v>
      </c>
    </row>
    <row r="72">
      <c r="B72" s="54" t="inlineStr">
        <is>
          <t>M&amp;A IT Synergies Realization Waterfall (Million USD)</t>
        </is>
      </c>
      <c r="G72" s="54" t="inlineStr">
        <is>
          <t>Day-1 TSA Milestones Completed vs System Integration Score (%)</t>
        </is>
      </c>
    </row>
    <row r="73">
      <c r="B73" s="55" t="inlineStr">
        <is>
          <t>Synergy Lever</t>
        </is>
      </c>
      <c r="C73" s="55" t="inlineStr">
        <is>
          <t>Base Level</t>
        </is>
      </c>
      <c r="D73" s="55" t="inlineStr">
        <is>
          <t>Variance Delta</t>
        </is>
      </c>
      <c r="E73" s="55" t="inlineStr">
        <is>
          <t>Cumulative Bridge</t>
        </is>
      </c>
      <c r="G73" s="55" t="inlineStr">
        <is>
          <t>Month</t>
        </is>
      </c>
      <c r="H73" s="55" t="inlineStr">
        <is>
          <t>TSA Closed</t>
        </is>
      </c>
      <c r="I73" s="55" t="inlineStr">
        <is>
          <t>Integration %</t>
        </is>
      </c>
      <c r="J73" s="55" t="inlineStr">
        <is>
          <t>Target %</t>
        </is>
      </c>
    </row>
    <row r="74">
      <c r="B74" s="58" t="inlineStr">
        <is>
          <t>Target IT Baseline</t>
        </is>
      </c>
      <c r="C74" s="61" t="n">
        <v>0</v>
      </c>
      <c r="D74" s="62" t="n">
        <v>65</v>
      </c>
      <c r="E74" s="62" t="n">
        <v>65</v>
      </c>
      <c r="G74" s="58" t="inlineStr">
        <is>
          <t>M1</t>
        </is>
      </c>
      <c r="H74" s="61" t="n">
        <v>14</v>
      </c>
      <c r="I74" s="62" t="n">
        <v>25</v>
      </c>
      <c r="J74" s="62" t="n">
        <v>20</v>
      </c>
    </row>
    <row r="75">
      <c r="B75" s="58" t="inlineStr">
        <is>
          <t>ERP Consolidation</t>
        </is>
      </c>
      <c r="C75" s="62" t="n">
        <v>65</v>
      </c>
      <c r="D75" s="62" t="n">
        <v>-12.5</v>
      </c>
      <c r="E75" s="62" t="n">
        <v>52.5</v>
      </c>
      <c r="G75" s="58" t="inlineStr">
        <is>
          <t>M2</t>
        </is>
      </c>
      <c r="H75" s="61" t="n">
        <v>28</v>
      </c>
      <c r="I75" s="62" t="n">
        <v>45</v>
      </c>
      <c r="J75" s="62" t="n">
        <v>40</v>
      </c>
    </row>
    <row r="76">
      <c r="B76" s="58" t="inlineStr">
        <is>
          <t>Data Center Exit</t>
        </is>
      </c>
      <c r="C76" s="62" t="n">
        <v>52.5</v>
      </c>
      <c r="D76" s="62" t="n">
        <v>-9.800000000000001</v>
      </c>
      <c r="E76" s="62" t="n">
        <v>42.7</v>
      </c>
      <c r="G76" s="58" t="inlineStr">
        <is>
          <t>M3</t>
        </is>
      </c>
      <c r="H76" s="61" t="n">
        <v>42</v>
      </c>
      <c r="I76" s="62" t="n">
        <v>68</v>
      </c>
      <c r="J76" s="62" t="n">
        <v>60</v>
      </c>
    </row>
    <row r="77">
      <c r="B77" s="58" t="inlineStr">
        <is>
          <t>Network &amp; Telco Harmonize</t>
        </is>
      </c>
      <c r="C77" s="62" t="n">
        <v>42.7</v>
      </c>
      <c r="D77" s="62" t="n">
        <v>-6.4</v>
      </c>
      <c r="E77" s="62" t="n">
        <v>36.3</v>
      </c>
      <c r="G77" s="58" t="inlineStr">
        <is>
          <t>M4</t>
        </is>
      </c>
      <c r="H77" s="61" t="n">
        <v>56</v>
      </c>
      <c r="I77" s="62" t="n">
        <v>82</v>
      </c>
      <c r="J77" s="62" t="n">
        <v>75</v>
      </c>
    </row>
    <row r="78">
      <c r="B78" s="58" t="inlineStr">
        <is>
          <t>Carve-out Transitional TSA</t>
        </is>
      </c>
      <c r="C78" s="62" t="n">
        <v>36.3</v>
      </c>
      <c r="D78" s="62" t="n">
        <v>4.2</v>
      </c>
      <c r="E78" s="62" t="n">
        <v>40.5</v>
      </c>
      <c r="G78" s="58" t="inlineStr">
        <is>
          <t>M5</t>
        </is>
      </c>
      <c r="H78" s="61" t="n">
        <v>68</v>
      </c>
      <c r="I78" s="62" t="n">
        <v>92.5</v>
      </c>
      <c r="J78" s="62" t="n">
        <v>90</v>
      </c>
    </row>
    <row r="79">
      <c r="B79" s="58" t="inlineStr">
        <is>
          <t>Post-Merger Run-Rate</t>
        </is>
      </c>
      <c r="C79" s="61" t="n">
        <v>0</v>
      </c>
      <c r="D79" s="62" t="n">
        <v>40.5</v>
      </c>
      <c r="E79" s="62" t="n">
        <v>40.5</v>
      </c>
      <c r="G79" s="58" t="inlineStr">
        <is>
          <t>M6</t>
        </is>
      </c>
      <c r="H79" s="61" t="n">
        <v>75</v>
      </c>
      <c r="I79" s="62" t="n">
        <v>98.40000000000001</v>
      </c>
      <c r="J79" s="62" t="n">
        <v>95</v>
      </c>
    </row>
  </sheetData>
  <mergeCells count="26">
    <mergeCell ref="O7:P7"/>
    <mergeCell ref="C6:D6"/>
    <mergeCell ref="I6:J6"/>
    <mergeCell ref="C5:D5"/>
    <mergeCell ref="O6:P6"/>
    <mergeCell ref="E5:F5"/>
    <mergeCell ref="K5:L5"/>
    <mergeCell ref="M5:N5"/>
    <mergeCell ref="A6:B6"/>
    <mergeCell ref="A7:B7"/>
    <mergeCell ref="G7:H7"/>
    <mergeCell ref="O5:P5"/>
    <mergeCell ref="I7:J7"/>
    <mergeCell ref="G6:H6"/>
    <mergeCell ref="M7:N7"/>
    <mergeCell ref="E6:F6"/>
    <mergeCell ref="M6:N6"/>
    <mergeCell ref="A1:P1"/>
    <mergeCell ref="A5:B5"/>
    <mergeCell ref="G5:H5"/>
    <mergeCell ref="I5:J5"/>
    <mergeCell ref="K7:L7"/>
    <mergeCell ref="C7:D7"/>
    <mergeCell ref="E7:F7"/>
    <mergeCell ref="K6:L6"/>
    <mergeCell ref="A2:P2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14"/>
  <sheetViews>
    <sheetView showGridLines="1" workbookViewId="0">
      <selection activeCell="A1" sqref="A1"/>
    </sheetView>
  </sheetViews>
  <sheetFormatPr baseColWidth="8" defaultRowHeight="15"/>
  <cols>
    <col width="16" customWidth="1" min="1" max="1"/>
    <col width="31" customWidth="1" min="2" max="2"/>
    <col width="42" customWidth="1" min="3" max="3"/>
    <col width="19" customWidth="1" min="4" max="4"/>
    <col width="20" customWidth="1" min="5" max="5"/>
    <col width="16" customWidth="1" min="6" max="6"/>
    <col width="19" customWidth="1" min="7" max="7"/>
    <col width="14" customWidth="1" min="8" max="8"/>
    <col width="28" customWidth="1" min="9" max="9"/>
  </cols>
  <sheetData>
    <row r="1" ht="30" customHeight="1">
      <c r="A1" s="1" t="inlineStr">
        <is>
          <t>M&amp;A TECH INTEGRATION DAY-1 &amp; DAY-100 CRITICAL MILESTONES</t>
        </is>
      </c>
    </row>
    <row r="2" ht="20" customHeight="1">
      <c r="A2" s="2" t="inlineStr">
        <is>
          <t>Workstream Deliverables, Go-Live Cutover Readiness &amp; Executive Sign-off</t>
        </is>
      </c>
    </row>
    <row r="4" ht="24" customHeight="1">
      <c r="A4" s="7" t="inlineStr">
        <is>
          <t>Milestone ID</t>
        </is>
      </c>
      <c r="B4" s="7" t="inlineStr">
        <is>
          <t>Integration Workstream</t>
        </is>
      </c>
      <c r="C4" s="7" t="inlineStr">
        <is>
          <t>Key Deliverable Name</t>
        </is>
      </c>
      <c r="D4" s="7" t="inlineStr">
        <is>
          <t>Target Horizon</t>
        </is>
      </c>
      <c r="E4" s="7" t="inlineStr">
        <is>
          <t>Planned Due Date</t>
        </is>
      </c>
      <c r="F4" s="7" t="inlineStr">
        <is>
          <t>Completion %</t>
        </is>
      </c>
      <c r="G4" s="7" t="inlineStr">
        <is>
          <t>Workstream Lead</t>
        </is>
      </c>
      <c r="H4" s="7" t="inlineStr">
        <is>
          <t>RAG Status</t>
        </is>
      </c>
      <c r="I4" s="7" t="inlineStr">
        <is>
          <t>Executive Sponsor</t>
        </is>
      </c>
    </row>
    <row r="5" ht="20" customHeight="1">
      <c r="A5" s="23" t="inlineStr">
        <is>
          <t>ML-D1-01</t>
        </is>
      </c>
      <c r="B5" s="22" t="inlineStr">
        <is>
          <t>Identity &amp; Collaboration</t>
        </is>
      </c>
      <c r="C5" s="22" t="inlineStr">
        <is>
          <t>Global Address List (GAL) Unified Sync</t>
        </is>
      </c>
      <c r="D5" s="23" t="inlineStr">
        <is>
          <t>Day-1 Critical</t>
        </is>
      </c>
      <c r="E5" s="23" t="inlineStr">
        <is>
          <t>2026-06-01</t>
        </is>
      </c>
      <c r="F5" s="24" t="n">
        <v>1</v>
      </c>
      <c r="G5" s="22" t="inlineStr">
        <is>
          <t>Budi Santoso</t>
        </is>
      </c>
      <c r="H5" s="25" t="inlineStr">
        <is>
          <t>Completed</t>
        </is>
      </c>
      <c r="I5" s="22" t="inlineStr">
        <is>
          <t>VP Digital Workplace</t>
        </is>
      </c>
    </row>
    <row r="6" ht="20" customHeight="1">
      <c r="A6" s="19" t="inlineStr">
        <is>
          <t>ML-D1-02</t>
        </is>
      </c>
      <c r="B6" s="18" t="inlineStr">
        <is>
          <t>Network &amp; Connectivity</t>
        </is>
      </c>
      <c r="C6" s="18" t="inlineStr">
        <is>
          <t>Inter-Office Cross-Connect IPSec VPN Mesh</t>
        </is>
      </c>
      <c r="D6" s="19" t="inlineStr">
        <is>
          <t>Day-1 Critical</t>
        </is>
      </c>
      <c r="E6" s="19" t="inlineStr">
        <is>
          <t>2026-06-01</t>
        </is>
      </c>
      <c r="F6" s="20" t="n">
        <v>1</v>
      </c>
      <c r="G6" s="18" t="inlineStr">
        <is>
          <t>Rian Hidayat</t>
        </is>
      </c>
      <c r="H6" s="21" t="inlineStr">
        <is>
          <t>Completed</t>
        </is>
      </c>
      <c r="I6" s="18" t="inlineStr">
        <is>
          <t>VP Infrastructure</t>
        </is>
      </c>
    </row>
    <row r="7" ht="20" customHeight="1">
      <c r="A7" s="23" t="inlineStr">
        <is>
          <t>ML-D1-03</t>
        </is>
      </c>
      <c r="B7" s="22" t="inlineStr">
        <is>
          <t>Cybersecurity Incident Resp</t>
        </is>
      </c>
      <c r="C7" s="22" t="inlineStr">
        <is>
          <t>Deploy Corporate EDR (CrowdStrike) on Target Fleet</t>
        </is>
      </c>
      <c r="D7" s="23" t="inlineStr">
        <is>
          <t>Day-1 Critical</t>
        </is>
      </c>
      <c r="E7" s="23" t="inlineStr">
        <is>
          <t>2026-06-01</t>
        </is>
      </c>
      <c r="F7" s="24" t="n">
        <v>1</v>
      </c>
      <c r="G7" s="22" t="inlineStr">
        <is>
          <t>Fajar Nugraha</t>
        </is>
      </c>
      <c r="H7" s="25" t="inlineStr">
        <is>
          <t>Completed</t>
        </is>
      </c>
      <c r="I7" s="22" t="inlineStr">
        <is>
          <t>CISO</t>
        </is>
      </c>
    </row>
    <row r="8" ht="20" customHeight="1">
      <c r="A8" s="19" t="inlineStr">
        <is>
          <t>ML-D1-04</t>
        </is>
      </c>
      <c r="B8" s="18" t="inlineStr">
        <is>
          <t>IT Service Desk Alignment</t>
        </is>
      </c>
      <c r="C8" s="18" t="inlineStr">
        <is>
          <t>Unified Service Desk Routing &amp; VIP Escalation</t>
        </is>
      </c>
      <c r="D8" s="19" t="inlineStr">
        <is>
          <t>Day-1 Critical</t>
        </is>
      </c>
      <c r="E8" s="19" t="inlineStr">
        <is>
          <t>2026-06-01</t>
        </is>
      </c>
      <c r="F8" s="20" t="n">
        <v>1</v>
      </c>
      <c r="G8" s="18" t="inlineStr">
        <is>
          <t>Jessica Wong</t>
        </is>
      </c>
      <c r="H8" s="21" t="inlineStr">
        <is>
          <t>Completed</t>
        </is>
      </c>
      <c r="I8" s="18" t="inlineStr">
        <is>
          <t>Head of Support</t>
        </is>
      </c>
    </row>
    <row r="9" ht="20" customHeight="1">
      <c r="A9" s="23" t="inlineStr">
        <is>
          <t>ML-D1-05</t>
        </is>
      </c>
      <c r="B9" s="22" t="inlineStr">
        <is>
          <t>Financial Chart of Accounts</t>
        </is>
      </c>
      <c r="C9" s="22" t="inlineStr">
        <is>
          <t>Intercompany Settlement &amp; Treasury Mapping</t>
        </is>
      </c>
      <c r="D9" s="23" t="inlineStr">
        <is>
          <t>Day-1 Critical</t>
        </is>
      </c>
      <c r="E9" s="23" t="inlineStr">
        <is>
          <t>2026-06-01</t>
        </is>
      </c>
      <c r="F9" s="24" t="n">
        <v>1</v>
      </c>
      <c r="G9" s="22" t="inlineStr">
        <is>
          <t>Iwan Setiawan</t>
        </is>
      </c>
      <c r="H9" s="25" t="inlineStr">
        <is>
          <t>Completed</t>
        </is>
      </c>
      <c r="I9" s="22" t="inlineStr">
        <is>
          <t>CFO</t>
        </is>
      </c>
    </row>
    <row r="10" ht="20" customHeight="1">
      <c r="A10" s="19" t="inlineStr">
        <is>
          <t>ML-D100-01</t>
        </is>
      </c>
      <c r="B10" s="18" t="inlineStr">
        <is>
          <t>Email Tenant Migration</t>
        </is>
      </c>
      <c r="C10" s="18" t="inlineStr">
        <is>
          <t>Target O365 Tenant Merged into Corporate Cloud</t>
        </is>
      </c>
      <c r="D10" s="19" t="inlineStr">
        <is>
          <t>Day-100 Horizon</t>
        </is>
      </c>
      <c r="E10" s="19" t="inlineStr">
        <is>
          <t>2026-08-15</t>
        </is>
      </c>
      <c r="F10" s="20" t="n">
        <v>0.85</v>
      </c>
      <c r="G10" s="18" t="inlineStr">
        <is>
          <t>Budi Santoso</t>
        </is>
      </c>
      <c r="H10" s="21" t="inlineStr">
        <is>
          <t>On Track</t>
        </is>
      </c>
      <c r="I10" s="18" t="inlineStr">
        <is>
          <t>VP Digital Workplace</t>
        </is>
      </c>
    </row>
    <row r="11" ht="20" customHeight="1">
      <c r="A11" s="23" t="inlineStr">
        <is>
          <t>ML-D100-02</t>
        </is>
      </c>
      <c r="B11" s="22" t="inlineStr">
        <is>
          <t>ERP Ledger Consolidation</t>
        </is>
      </c>
      <c r="C11" s="22" t="inlineStr">
        <is>
          <t>Target Oracle ERP Harmonized into SAP S/4HANA</t>
        </is>
      </c>
      <c r="D11" s="23" t="inlineStr">
        <is>
          <t>Day-100 Horizon</t>
        </is>
      </c>
      <c r="E11" s="23" t="inlineStr">
        <is>
          <t>2026-09-01</t>
        </is>
      </c>
      <c r="F11" s="24" t="n">
        <v>0.7</v>
      </c>
      <c r="G11" s="22" t="inlineStr">
        <is>
          <t>Iwan Setiawan</t>
        </is>
      </c>
      <c r="H11" s="25" t="inlineStr">
        <is>
          <t>On Track</t>
        </is>
      </c>
      <c r="I11" s="22" t="inlineStr">
        <is>
          <t>Head of Enterprise Apps</t>
        </is>
      </c>
    </row>
    <row r="12" ht="20" customHeight="1">
      <c r="A12" s="19" t="inlineStr">
        <is>
          <t>ML-D100-03</t>
        </is>
      </c>
      <c r="B12" s="18" t="inlineStr">
        <is>
          <t>Customer Data Cleansing</t>
        </is>
      </c>
      <c r="C12" s="18" t="inlineStr">
        <is>
          <t>Target CRM Deduplicated &amp; Merged into Salesforce</t>
        </is>
      </c>
      <c r="D12" s="19" t="inlineStr">
        <is>
          <t>Day-100 Horizon</t>
        </is>
      </c>
      <c r="E12" s="19" t="inlineStr">
        <is>
          <t>2026-09-15</t>
        </is>
      </c>
      <c r="F12" s="20" t="n">
        <v>0.65</v>
      </c>
      <c r="G12" s="18" t="inlineStr">
        <is>
          <t>Ratna Juwita</t>
        </is>
      </c>
      <c r="H12" s="21" t="inlineStr">
        <is>
          <t>On Track</t>
        </is>
      </c>
      <c r="I12" s="18" t="inlineStr">
        <is>
          <t>Chief Commercial Officer</t>
        </is>
      </c>
    </row>
    <row r="13" ht="20" customHeight="1">
      <c r="A13" s="23" t="inlineStr">
        <is>
          <t>ML-D100-04</t>
        </is>
      </c>
      <c r="B13" s="22" t="inlineStr">
        <is>
          <t>Cloud Tenant Migration</t>
        </is>
      </c>
      <c r="C13" s="22" t="inlineStr">
        <is>
          <t>Target AWS Workloads Migrated to Core GCP VPC</t>
        </is>
      </c>
      <c r="D13" s="23" t="inlineStr">
        <is>
          <t>Day-100 Horizon</t>
        </is>
      </c>
      <c r="E13" s="23" t="inlineStr">
        <is>
          <t>2026-09-30</t>
        </is>
      </c>
      <c r="F13" s="24" t="n">
        <v>0.6</v>
      </c>
      <c r="G13" s="22" t="inlineStr">
        <is>
          <t>Rian Hidayat</t>
        </is>
      </c>
      <c r="H13" s="25" t="inlineStr">
        <is>
          <t>On Track</t>
        </is>
      </c>
      <c r="I13" s="22" t="inlineStr">
        <is>
          <t>VP Cloud Engineering</t>
        </is>
      </c>
    </row>
    <row r="14" ht="20" customHeight="1">
      <c r="A14" s="19" t="inlineStr">
        <is>
          <t>ML-D100-05</t>
        </is>
      </c>
      <c r="B14" s="18" t="inlineStr">
        <is>
          <t>Vendor Contract Novation</t>
        </is>
      </c>
      <c r="C14" s="18" t="inlineStr">
        <is>
          <t>Consolidate 120 Software Vendor Licenses</t>
        </is>
      </c>
      <c r="D14" s="19" t="inlineStr">
        <is>
          <t>Day-100 Horizon</t>
        </is>
      </c>
      <c r="E14" s="19" t="inlineStr">
        <is>
          <t>2026-09-30</t>
        </is>
      </c>
      <c r="F14" s="20" t="n">
        <v>0.75</v>
      </c>
      <c r="G14" s="18" t="inlineStr">
        <is>
          <t>Maya Pratiwi</t>
        </is>
      </c>
      <c r="H14" s="21" t="inlineStr">
        <is>
          <t>On Track</t>
        </is>
      </c>
      <c r="I14" s="18" t="inlineStr">
        <is>
          <t>Head of IT Procurement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1" workbookViewId="0">
      <selection activeCell="A1" sqref="A1"/>
    </sheetView>
  </sheetViews>
  <sheetFormatPr baseColWidth="8" defaultRowHeight="15"/>
  <cols>
    <col width="22" customWidth="1" min="1" max="1"/>
    <col width="25" customWidth="1" min="2" max="2"/>
    <col width="20" customWidth="1" min="3" max="3"/>
    <col width="23" customWidth="1" min="4" max="4"/>
    <col width="22" customWidth="1" min="5" max="5"/>
    <col width="24" customWidth="1" min="6" max="6"/>
    <col width="18" customWidth="1" min="7" max="7"/>
    <col width="24" customWidth="1" min="8" max="8"/>
    <col width="15" customWidth="1" min="9" max="9"/>
  </cols>
  <sheetData>
    <row r="1" ht="30" customHeight="1">
      <c r="A1" s="1" t="inlineStr">
        <is>
          <t>ACTIVE DIRECTORY, SSO DOMAIN TRUST &amp; MAILBOX MIGRATION</t>
        </is>
      </c>
    </row>
    <row r="2" ht="20" customHeight="1">
      <c r="A2" s="2" t="inlineStr">
        <is>
          <t>Target AD Forest Consolidation, Entra ID Cloud Sync, Mailboxes &amp; MFA Enrollment</t>
        </is>
      </c>
    </row>
    <row r="4" ht="24" customHeight="1">
      <c r="A4" s="7" t="inlineStr">
        <is>
          <t>Entity / Domain ID</t>
        </is>
      </c>
      <c r="B4" s="7" t="inlineStr">
        <is>
          <t>Source AD Domain</t>
        </is>
      </c>
      <c r="C4" s="7" t="inlineStr">
        <is>
          <t>Target AD Domain</t>
        </is>
      </c>
      <c r="D4" s="7" t="inlineStr">
        <is>
          <t>Total User Accounts</t>
        </is>
      </c>
      <c r="E4" s="7" t="inlineStr">
        <is>
          <t>Mailboxes Migrated</t>
        </is>
      </c>
      <c r="F4" s="7" t="inlineStr">
        <is>
          <t>Migration Progress %</t>
        </is>
      </c>
      <c r="G4" s="7" t="inlineStr">
        <is>
          <t>MFA Enrolled %</t>
        </is>
      </c>
      <c r="H4" s="7" t="inlineStr">
        <is>
          <t>Domain Trust State</t>
        </is>
      </c>
      <c r="I4" s="7" t="inlineStr">
        <is>
          <t>Status</t>
        </is>
      </c>
    </row>
    <row r="5" ht="20" customHeight="1">
      <c r="A5" s="23" t="inlineStr">
        <is>
          <t>DOM-01</t>
        </is>
      </c>
      <c r="B5" s="22" t="inlineStr">
        <is>
          <t>targetco.internal</t>
        </is>
      </c>
      <c r="C5" s="22" t="inlineStr">
        <is>
          <t>corp.holding.com</t>
        </is>
      </c>
      <c r="D5" s="26" t="n">
        <v>2400</v>
      </c>
      <c r="E5" s="26" t="n">
        <v>2400</v>
      </c>
      <c r="F5" s="24" t="n">
        <v>1</v>
      </c>
      <c r="G5" s="27" t="n">
        <v>0.99</v>
      </c>
      <c r="H5" s="22" t="inlineStr">
        <is>
          <t>Two-Way Forest Trust</t>
        </is>
      </c>
      <c r="I5" s="25" t="inlineStr">
        <is>
          <t>Completed</t>
        </is>
      </c>
    </row>
    <row r="6" ht="20" customHeight="1">
      <c r="A6" s="19" t="inlineStr">
        <is>
          <t>DOM-02</t>
        </is>
      </c>
      <c r="B6" s="18" t="inlineStr">
        <is>
          <t>targetlogistics.local</t>
        </is>
      </c>
      <c r="C6" s="18" t="inlineStr">
        <is>
          <t>corp.holding.com</t>
        </is>
      </c>
      <c r="D6" s="28" t="n">
        <v>1200</v>
      </c>
      <c r="E6" s="28" t="n">
        <v>1080</v>
      </c>
      <c r="F6" s="20" t="n">
        <v>0.9</v>
      </c>
      <c r="G6" s="29" t="n">
        <v>0.95</v>
      </c>
      <c r="H6" s="18" t="inlineStr">
        <is>
          <t>Two-Way Forest Trust</t>
        </is>
      </c>
      <c r="I6" s="30" t="inlineStr">
        <is>
          <t>In Progress</t>
        </is>
      </c>
    </row>
    <row r="7" ht="20" customHeight="1">
      <c r="A7" s="23" t="inlineStr">
        <is>
          <t>DOM-03</t>
        </is>
      </c>
      <c r="B7" s="22" t="inlineStr">
        <is>
          <t>targetfintech.co.id</t>
        </is>
      </c>
      <c r="C7" s="22" t="inlineStr">
        <is>
          <t>corp.holding.com</t>
        </is>
      </c>
      <c r="D7" s="26" t="n">
        <v>850</v>
      </c>
      <c r="E7" s="26" t="n">
        <v>720</v>
      </c>
      <c r="F7" s="24" t="n">
        <v>0.85</v>
      </c>
      <c r="G7" s="27" t="n">
        <v>0.98</v>
      </c>
      <c r="H7" s="22" t="inlineStr">
        <is>
          <t>Selective Auth Trust</t>
        </is>
      </c>
      <c r="I7" s="31" t="inlineStr">
        <is>
          <t>In Progress</t>
        </is>
      </c>
    </row>
    <row r="8" ht="20" customHeight="1">
      <c r="A8" s="19" t="inlineStr">
        <is>
          <t>DOM-04</t>
        </is>
      </c>
      <c r="B8" s="18" t="inlineStr">
        <is>
          <t>targetvietnam.vn</t>
        </is>
      </c>
      <c r="C8" s="18" t="inlineStr">
        <is>
          <t>corp.holding.com</t>
        </is>
      </c>
      <c r="D8" s="28" t="n">
        <v>450</v>
      </c>
      <c r="E8" s="28" t="n">
        <v>315</v>
      </c>
      <c r="F8" s="20" t="n">
        <v>0.7</v>
      </c>
      <c r="G8" s="29" t="n">
        <v>0.92</v>
      </c>
      <c r="H8" s="18" t="inlineStr">
        <is>
          <t>Selective Auth Trust</t>
        </is>
      </c>
      <c r="I8" s="30" t="inlineStr">
        <is>
          <t>In Progress</t>
        </is>
      </c>
    </row>
    <row r="9" ht="20" customHeight="1">
      <c r="A9" s="23" t="inlineStr">
        <is>
          <t>DOM-05</t>
        </is>
      </c>
      <c r="B9" s="22" t="inlineStr">
        <is>
          <t>targetphilippines.ph</t>
        </is>
      </c>
      <c r="C9" s="22" t="inlineStr">
        <is>
          <t>corp.holding.com</t>
        </is>
      </c>
      <c r="D9" s="26" t="n">
        <v>380</v>
      </c>
      <c r="E9" s="26" t="n">
        <v>210</v>
      </c>
      <c r="F9" s="24" t="n">
        <v>0.55</v>
      </c>
      <c r="G9" s="27" t="n">
        <v>0.88</v>
      </c>
      <c r="H9" s="22" t="inlineStr">
        <is>
          <t>One-Way Trust</t>
        </is>
      </c>
      <c r="I9" s="31" t="inlineStr">
        <is>
          <t>In Progress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10"/>
  <sheetViews>
    <sheetView showGridLines="1" workbookViewId="0">
      <selection activeCell="A1" sqref="A1"/>
    </sheetView>
  </sheetViews>
  <sheetFormatPr baseColWidth="8" defaultRowHeight="15"/>
  <cols>
    <col width="17" customWidth="1" min="1" max="1"/>
    <col width="39" customWidth="1" min="2" max="2"/>
    <col width="42" customWidth="1" min="3" max="3"/>
    <col width="19" customWidth="1" min="4" max="4"/>
    <col width="33" customWidth="1" min="5" max="5"/>
    <col width="30" customWidth="1" min="6" max="6"/>
    <col width="27" customWidth="1" min="7" max="7"/>
    <col width="29" customWidth="1" min="8" max="8"/>
  </cols>
  <sheetData>
    <row r="1" ht="30" customHeight="1">
      <c r="A1" s="1" t="inlineStr">
        <is>
          <t>ERP FINANCIAL LEDGER HARMONIZATION &amp; CHART OF ACCOUNTS (COA)</t>
        </is>
      </c>
    </row>
    <row r="2" ht="20" customHeight="1">
      <c r="A2" s="2" t="inlineStr">
        <is>
          <t>Mapping Target General Ledger to Corporate SAP S/4HANA Group Chart of Accounts</t>
        </is>
      </c>
    </row>
    <row r="4" ht="24" customHeight="1">
      <c r="A4" s="7" t="inlineStr">
        <is>
          <t>Sub-Ledger ID</t>
        </is>
      </c>
      <c r="B4" s="7" t="inlineStr">
        <is>
          <t>Source System / Module</t>
        </is>
      </c>
      <c r="C4" s="7" t="inlineStr">
        <is>
          <t>Corporate Target Ledger</t>
        </is>
      </c>
      <c r="D4" s="7" t="inlineStr">
        <is>
          <t>Accounts Mapped</t>
        </is>
      </c>
      <c r="E4" s="7" t="inlineStr">
        <is>
          <t>Historical Data Cutover Years</t>
        </is>
      </c>
      <c r="F4" s="7" t="inlineStr">
        <is>
          <t>Reconciliation Discrepancy</t>
        </is>
      </c>
      <c r="G4" s="7" t="inlineStr">
        <is>
          <t>Cutover Testing Status</t>
        </is>
      </c>
      <c r="H4" s="7" t="inlineStr">
        <is>
          <t>Lead Accounting Architect</t>
        </is>
      </c>
    </row>
    <row r="5" ht="20" customHeight="1">
      <c r="A5" s="23" t="inlineStr">
        <is>
          <t>FIN-01</t>
        </is>
      </c>
      <c r="B5" s="22" t="inlineStr">
        <is>
          <t>Oracle EBS General Ledger (GL)</t>
        </is>
      </c>
      <c r="C5" s="22" t="inlineStr">
        <is>
          <t>SAP S/4HANA Universal Journal (ACDOCA)</t>
        </is>
      </c>
      <c r="D5" s="26" t="n">
        <v>850</v>
      </c>
      <c r="E5" s="32" t="n">
        <v>5</v>
      </c>
      <c r="F5" s="33" t="n">
        <v>0</v>
      </c>
      <c r="G5" s="25" t="inlineStr">
        <is>
          <t>Validated &amp; Reconciled</t>
        </is>
      </c>
      <c r="H5" s="22" t="inlineStr">
        <is>
          <t>Iwan Setiawan, Ak</t>
        </is>
      </c>
    </row>
    <row r="6" ht="20" customHeight="1">
      <c r="A6" s="19" t="inlineStr">
        <is>
          <t>FIN-02</t>
        </is>
      </c>
      <c r="B6" s="18" t="inlineStr">
        <is>
          <t>Oracle EBS Accounts Payable (AP)</t>
        </is>
      </c>
      <c r="C6" s="18" t="inlineStr">
        <is>
          <t>SAP S/4HANA FI-AP Open Items</t>
        </is>
      </c>
      <c r="D6" s="28" t="n">
        <v>3200</v>
      </c>
      <c r="E6" s="34" t="n">
        <v>3</v>
      </c>
      <c r="F6" s="35" t="n">
        <v>0</v>
      </c>
      <c r="G6" s="21" t="inlineStr">
        <is>
          <t>Validated &amp; Reconciled</t>
        </is>
      </c>
      <c r="H6" s="18" t="inlineStr">
        <is>
          <t>Iwan Setiawan, Ak</t>
        </is>
      </c>
    </row>
    <row r="7" ht="20" customHeight="1">
      <c r="A7" s="23" t="inlineStr">
        <is>
          <t>FIN-03</t>
        </is>
      </c>
      <c r="B7" s="22" t="inlineStr">
        <is>
          <t>Oracle EBS Accounts Receivable (AR)</t>
        </is>
      </c>
      <c r="C7" s="22" t="inlineStr">
        <is>
          <t>SAP S/4HANA FI-AR Customer Sub-ledger</t>
        </is>
      </c>
      <c r="D7" s="26" t="n">
        <v>4500</v>
      </c>
      <c r="E7" s="32" t="n">
        <v>3</v>
      </c>
      <c r="F7" s="33" t="n">
        <v>0</v>
      </c>
      <c r="G7" s="25" t="inlineStr">
        <is>
          <t>Validated &amp; Reconciled</t>
        </is>
      </c>
      <c r="H7" s="22" t="inlineStr">
        <is>
          <t>Ratna Juwita, SE</t>
        </is>
      </c>
    </row>
    <row r="8" ht="20" customHeight="1">
      <c r="A8" s="19" t="inlineStr">
        <is>
          <t>FIN-04</t>
        </is>
      </c>
      <c r="B8" s="18" t="inlineStr">
        <is>
          <t>Target Fixed Asset Register (FA)</t>
        </is>
      </c>
      <c r="C8" s="18" t="inlineStr">
        <is>
          <t>SAP S/4HANA Asset Accounting (FI-AA)</t>
        </is>
      </c>
      <c r="D8" s="28" t="n">
        <v>1250</v>
      </c>
      <c r="E8" s="34" t="n">
        <v>7</v>
      </c>
      <c r="F8" s="35" t="n">
        <v>0</v>
      </c>
      <c r="G8" s="21" t="inlineStr">
        <is>
          <t>Validated &amp; Reconciled</t>
        </is>
      </c>
      <c r="H8" s="18" t="inlineStr">
        <is>
          <t>Iwan Setiawan, Ak</t>
        </is>
      </c>
    </row>
    <row r="9" ht="20" customHeight="1">
      <c r="A9" s="23" t="inlineStr">
        <is>
          <t>FIN-05</t>
        </is>
      </c>
      <c r="B9" s="22" t="inlineStr">
        <is>
          <t>Target Inventory &amp; Material Ledger</t>
        </is>
      </c>
      <c r="C9" s="22" t="inlineStr">
        <is>
          <t>SAP S/4HANA MM/CO-PC Valuated</t>
        </is>
      </c>
      <c r="D9" s="26" t="n">
        <v>18500</v>
      </c>
      <c r="E9" s="32" t="n">
        <v>2</v>
      </c>
      <c r="F9" s="33" t="n">
        <v>0</v>
      </c>
      <c r="G9" s="31" t="inlineStr">
        <is>
          <t>In User Acceptance Test</t>
        </is>
      </c>
      <c r="H9" s="22" t="inlineStr">
        <is>
          <t>Dedi Prasetyo</t>
        </is>
      </c>
    </row>
    <row r="10" ht="20" customHeight="1">
      <c r="A10" s="19" t="inlineStr">
        <is>
          <t>FIN-06</t>
        </is>
      </c>
      <c r="B10" s="18" t="inlineStr">
        <is>
          <t>Treasury Bank Master Accounts</t>
        </is>
      </c>
      <c r="C10" s="18" t="inlineStr">
        <is>
          <t>SAP Cash Management Bank Ledger</t>
        </is>
      </c>
      <c r="D10" s="28" t="n">
        <v>48</v>
      </c>
      <c r="E10" s="34" t="n">
        <v>5</v>
      </c>
      <c r="F10" s="35" t="n">
        <v>0</v>
      </c>
      <c r="G10" s="21" t="inlineStr">
        <is>
          <t>Validated &amp; Reconciled</t>
        </is>
      </c>
      <c r="H10" s="18" t="inlineStr">
        <is>
          <t>Ratna Juwita, SE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10"/>
  <sheetViews>
    <sheetView showGridLines="1" workbookViewId="0">
      <selection activeCell="A1" sqref="A1"/>
    </sheetView>
  </sheetViews>
  <sheetFormatPr baseColWidth="8" defaultRowHeight="15"/>
  <cols>
    <col width="14" customWidth="1" min="1" max="1"/>
    <col width="36" customWidth="1" min="2" max="2"/>
    <col width="18" customWidth="1" min="3" max="3"/>
    <col width="30" customWidth="1" min="4" max="4"/>
    <col width="24" customWidth="1" min="5" max="5"/>
    <col width="24" customWidth="1" min="6" max="6"/>
    <col width="15" customWidth="1" min="7" max="7"/>
    <col width="18" customWidth="1" min="8" max="8"/>
  </cols>
  <sheetData>
    <row r="1" ht="30" customHeight="1">
      <c r="A1" s="1" t="inlineStr">
        <is>
          <t>CUSTOMER CRM, MASTER DATA CLEANSING &amp; BILLING MIGRATION</t>
        </is>
      </c>
    </row>
    <row r="2" ht="20" customHeight="1">
      <c r="A2" s="2" t="inlineStr">
        <is>
          <t>Target HubSpot/SugarCRM Migration into Corporate Salesforce &amp; Amdocs Billing Sync</t>
        </is>
      </c>
    </row>
    <row r="4" ht="24" customHeight="1">
      <c r="A4" s="7" t="inlineStr">
        <is>
          <t>Dataset ID</t>
        </is>
      </c>
      <c r="B4" s="7" t="inlineStr">
        <is>
          <t>Customer Data Domain</t>
        </is>
      </c>
      <c r="C4" s="7" t="inlineStr">
        <is>
          <t>Source Records</t>
        </is>
      </c>
      <c r="D4" s="7" t="inlineStr">
        <is>
          <t>Deduplicated Valid Records</t>
        </is>
      </c>
      <c r="E4" s="7" t="inlineStr">
        <is>
          <t>Data Quality Match %</t>
        </is>
      </c>
      <c r="F4" s="7" t="inlineStr">
        <is>
          <t>Migrated to Core CRM</t>
        </is>
      </c>
      <c r="G4" s="7" t="inlineStr">
        <is>
          <t>Migration %</t>
        </is>
      </c>
      <c r="H4" s="7" t="inlineStr">
        <is>
          <t>Cutover Status</t>
        </is>
      </c>
    </row>
    <row r="5" ht="20" customHeight="1">
      <c r="A5" s="23" t="inlineStr">
        <is>
          <t>CRM-01</t>
        </is>
      </c>
      <c r="B5" s="22" t="inlineStr">
        <is>
          <t>B2B Enterprise Accounts</t>
        </is>
      </c>
      <c r="C5" s="26" t="n">
        <v>12500</v>
      </c>
      <c r="D5" s="26" t="n">
        <v>11800</v>
      </c>
      <c r="E5" s="27" t="n">
        <v>0.985</v>
      </c>
      <c r="F5" s="26" t="n">
        <v>11800</v>
      </c>
      <c r="G5" s="24" t="n">
        <v>1</v>
      </c>
      <c r="H5" s="25" t="inlineStr">
        <is>
          <t>Completed</t>
        </is>
      </c>
    </row>
    <row r="6" ht="20" customHeight="1">
      <c r="A6" s="19" t="inlineStr">
        <is>
          <t>CRM-02</t>
        </is>
      </c>
      <c r="B6" s="18" t="inlineStr">
        <is>
          <t>B2B Contact Decision Makers</t>
        </is>
      </c>
      <c r="C6" s="28" t="n">
        <v>38000</v>
      </c>
      <c r="D6" s="28" t="n">
        <v>34500</v>
      </c>
      <c r="E6" s="29" t="n">
        <v>0.962</v>
      </c>
      <c r="F6" s="28" t="n">
        <v>34500</v>
      </c>
      <c r="G6" s="20" t="n">
        <v>1</v>
      </c>
      <c r="H6" s="21" t="inlineStr">
        <is>
          <t>Completed</t>
        </is>
      </c>
    </row>
    <row r="7" ht="20" customHeight="1">
      <c r="A7" s="23" t="inlineStr">
        <is>
          <t>CRM-03</t>
        </is>
      </c>
      <c r="B7" s="22" t="inlineStr">
        <is>
          <t>B2C Consumer Customer Profiles</t>
        </is>
      </c>
      <c r="C7" s="26" t="n">
        <v>1450000</v>
      </c>
      <c r="D7" s="26" t="n">
        <v>1380000</v>
      </c>
      <c r="E7" s="27" t="n">
        <v>0.978</v>
      </c>
      <c r="F7" s="26" t="n">
        <v>1150000</v>
      </c>
      <c r="G7" s="24" t="n">
        <v>0.833</v>
      </c>
      <c r="H7" s="31" t="inlineStr">
        <is>
          <t>In Progress</t>
        </is>
      </c>
    </row>
    <row r="8" ht="20" customHeight="1">
      <c r="A8" s="19" t="inlineStr">
        <is>
          <t>CRM-04</t>
        </is>
      </c>
      <c r="B8" s="18" t="inlineStr">
        <is>
          <t>Active Contracts &amp; Subscriptions</t>
        </is>
      </c>
      <c r="C8" s="28" t="n">
        <v>85000</v>
      </c>
      <c r="D8" s="28" t="n">
        <v>84200</v>
      </c>
      <c r="E8" s="29" t="n">
        <v>0.994</v>
      </c>
      <c r="F8" s="28" t="n">
        <v>72000</v>
      </c>
      <c r="G8" s="20" t="n">
        <v>0.855</v>
      </c>
      <c r="H8" s="30" t="inlineStr">
        <is>
          <t>In Progress</t>
        </is>
      </c>
    </row>
    <row r="9" ht="20" customHeight="1">
      <c r="A9" s="23" t="inlineStr">
        <is>
          <t>CRM-05</t>
        </is>
      </c>
      <c r="B9" s="22" t="inlineStr">
        <is>
          <t>Historical Invoices &amp; Billing Tx</t>
        </is>
      </c>
      <c r="C9" s="26" t="n">
        <v>5200000</v>
      </c>
      <c r="D9" s="26" t="n">
        <v>5200000</v>
      </c>
      <c r="E9" s="27" t="n">
        <v>1</v>
      </c>
      <c r="F9" s="26" t="n">
        <v>4800000</v>
      </c>
      <c r="G9" s="24" t="n">
        <v>0.923</v>
      </c>
      <c r="H9" s="31" t="inlineStr">
        <is>
          <t>In Progress</t>
        </is>
      </c>
    </row>
    <row r="10" ht="20" customHeight="1">
      <c r="A10" s="19" t="inlineStr">
        <is>
          <t>CRM-06</t>
        </is>
      </c>
      <c r="B10" s="18" t="inlineStr">
        <is>
          <t>Open Support Tickets &amp; Cases</t>
        </is>
      </c>
      <c r="C10" s="28" t="n">
        <v>18500</v>
      </c>
      <c r="D10" s="28" t="n">
        <v>17200</v>
      </c>
      <c r="E10" s="29" t="n">
        <v>0.955</v>
      </c>
      <c r="F10" s="28" t="n">
        <v>17200</v>
      </c>
      <c r="G10" s="20" t="n">
        <v>1</v>
      </c>
      <c r="H10" s="21" t="inlineStr">
        <is>
          <t>Completed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H10"/>
  <sheetViews>
    <sheetView showGridLines="1" workbookViewId="0">
      <selection activeCell="A1" sqref="A1"/>
    </sheetView>
  </sheetViews>
  <sheetFormatPr baseColWidth="8" defaultRowHeight="15"/>
  <cols>
    <col width="18" customWidth="1" min="1" max="1"/>
    <col width="35" customWidth="1" min="2" max="2"/>
    <col width="38" customWidth="1" min="3" max="3"/>
    <col width="31" customWidth="1" min="4" max="4"/>
    <col width="31" customWidth="1" min="5" max="5"/>
    <col width="19" customWidth="1" min="6" max="6"/>
    <col width="20" customWidth="1" min="7" max="7"/>
    <col width="20" customWidth="1" min="8" max="8"/>
  </cols>
  <sheetData>
    <row r="1" ht="30" customHeight="1">
      <c r="A1" s="1" t="inlineStr">
        <is>
          <t>INFRASTRUCTURE, DATACENTER &amp; MULTI-CLOUD MERGE ARCHITECTURE</t>
        </is>
      </c>
    </row>
    <row r="2" ht="20" customHeight="1">
      <c r="A2" s="2" t="inlineStr">
        <is>
          <t>Target AWS/Azure/On-Prem Workloads Consolidation into Corporate Multi-Cloud Mesh</t>
        </is>
      </c>
    </row>
    <row r="4" ht="24" customHeight="1">
      <c r="A4" s="7" t="inlineStr">
        <is>
          <t>Infra Batch ID</t>
        </is>
      </c>
      <c r="B4" s="7" t="inlineStr">
        <is>
          <t>Source Infrastructure Asset</t>
        </is>
      </c>
      <c r="C4" s="7" t="inlineStr">
        <is>
          <t>Workload Description</t>
        </is>
      </c>
      <c r="D4" s="7" t="inlineStr">
        <is>
          <t>Target Landing Zone</t>
        </is>
      </c>
      <c r="E4" s="7" t="inlineStr">
        <is>
          <t>Migration Strategy (6-R)</t>
        </is>
      </c>
      <c r="F4" s="7" t="inlineStr">
        <is>
          <t>VMs / Instances</t>
        </is>
      </c>
      <c r="G4" s="7" t="inlineStr">
        <is>
          <t>Cutover Due Date</t>
        </is>
      </c>
      <c r="H4" s="7" t="inlineStr">
        <is>
          <t>Execution Status</t>
        </is>
      </c>
    </row>
    <row r="5" ht="20" customHeight="1">
      <c r="A5" s="23" t="inlineStr">
        <is>
          <t>INF-01</t>
        </is>
      </c>
      <c r="B5" s="22" t="inlineStr">
        <is>
          <t>Target On-Prem Colocation Racks</t>
        </is>
      </c>
      <c r="C5" s="22" t="inlineStr">
        <is>
          <t>Legacy Database &amp; File Servers</t>
        </is>
      </c>
      <c r="D5" s="22" t="inlineStr">
        <is>
          <t>Holding Cikarang DC</t>
        </is>
      </c>
      <c r="E5" s="23" t="inlineStr">
        <is>
          <t>Rehost (Lift &amp; Shift)</t>
        </is>
      </c>
      <c r="F5" s="26" t="n">
        <v>120</v>
      </c>
      <c r="G5" s="23" t="inlineStr">
        <is>
          <t>2026-07-31</t>
        </is>
      </c>
      <c r="H5" s="31" t="inlineStr">
        <is>
          <t>In Progress</t>
        </is>
      </c>
    </row>
    <row r="6" ht="20" customHeight="1">
      <c r="A6" s="19" t="inlineStr">
        <is>
          <t>INF-02</t>
        </is>
      </c>
      <c r="B6" s="18" t="inlineStr">
        <is>
          <t>Target AWS Standalone Account</t>
        </is>
      </c>
      <c r="C6" s="18" t="inlineStr">
        <is>
          <t>Core E-Commerce Kubernetes Pods</t>
        </is>
      </c>
      <c r="D6" s="18" t="inlineStr">
        <is>
          <t>Holding GCP Primary VPC</t>
        </is>
      </c>
      <c r="E6" s="19" t="inlineStr">
        <is>
          <t>Replatform (Container Mesh)</t>
        </is>
      </c>
      <c r="F6" s="28" t="n">
        <v>85</v>
      </c>
      <c r="G6" s="19" t="inlineStr">
        <is>
          <t>2026-08-31</t>
        </is>
      </c>
      <c r="H6" s="30" t="inlineStr">
        <is>
          <t>In Progress</t>
        </is>
      </c>
    </row>
    <row r="7" ht="20" customHeight="1">
      <c r="A7" s="23" t="inlineStr">
        <is>
          <t>INF-03</t>
        </is>
      </c>
      <c r="B7" s="22" t="inlineStr">
        <is>
          <t>Target Azure Corporate Tenant</t>
        </is>
      </c>
      <c r="C7" s="22" t="inlineStr">
        <is>
          <t>Internal Legacy Web Applications</t>
        </is>
      </c>
      <c r="D7" s="22" t="inlineStr">
        <is>
          <t>Holding Corporate Cloud</t>
        </is>
      </c>
      <c r="E7" s="23" t="inlineStr">
        <is>
          <t>Refactor (Serverless Cloud)</t>
        </is>
      </c>
      <c r="F7" s="26" t="n">
        <v>45</v>
      </c>
      <c r="G7" s="23" t="inlineStr">
        <is>
          <t>2026-09-15</t>
        </is>
      </c>
      <c r="H7" s="31" t="inlineStr">
        <is>
          <t>Testing</t>
        </is>
      </c>
    </row>
    <row r="8" ht="20" customHeight="1">
      <c r="A8" s="19" t="inlineStr">
        <is>
          <t>INF-04</t>
        </is>
      </c>
      <c r="B8" s="18" t="inlineStr">
        <is>
          <t>Target Office Branch Routers</t>
        </is>
      </c>
      <c r="C8" s="18" t="inlineStr">
        <is>
          <t>28 Regional Branch MPLS Lines</t>
        </is>
      </c>
      <c r="D8" s="18" t="inlineStr">
        <is>
          <t>Corporate SD-WAN Network</t>
        </is>
      </c>
      <c r="E8" s="19" t="inlineStr">
        <is>
          <t>Replatform (Meraki SD-WAN)</t>
        </is>
      </c>
      <c r="F8" s="28" t="n">
        <v>28</v>
      </c>
      <c r="G8" s="19" t="inlineStr">
        <is>
          <t>2026-07-15</t>
        </is>
      </c>
      <c r="H8" s="21" t="inlineStr">
        <is>
          <t>Completed</t>
        </is>
      </c>
    </row>
    <row r="9" ht="20" customHeight="1">
      <c r="A9" s="23" t="inlineStr">
        <is>
          <t>INF-05</t>
        </is>
      </c>
      <c r="B9" s="22" t="inlineStr">
        <is>
          <t>Target On-Premises SAN Storage</t>
        </is>
      </c>
      <c r="C9" s="22" t="inlineStr">
        <is>
          <t>Archived Transaction Blobs (120TB)</t>
        </is>
      </c>
      <c r="D9" s="22" t="inlineStr">
        <is>
          <t>AWS S3 Glacier Deep Archive</t>
        </is>
      </c>
      <c r="E9" s="23" t="inlineStr">
        <is>
          <t>Retain / Rehost Cold Data</t>
        </is>
      </c>
      <c r="F9" s="26" t="n">
        <v>1</v>
      </c>
      <c r="G9" s="23" t="inlineStr">
        <is>
          <t>2026-08-15</t>
        </is>
      </c>
      <c r="H9" s="25" t="inlineStr">
        <is>
          <t>Completed</t>
        </is>
      </c>
    </row>
    <row r="10" ht="20" customHeight="1">
      <c r="A10" s="19" t="inlineStr">
        <is>
          <t>INF-06</t>
        </is>
      </c>
      <c r="B10" s="18" t="inlineStr">
        <is>
          <t>Target VMware Virtual Farm</t>
        </is>
      </c>
      <c r="C10" s="18" t="inlineStr">
        <is>
          <t>Internal Dev/QA Environments</t>
        </is>
      </c>
      <c r="D10" s="18" t="inlineStr">
        <is>
          <t>Holding Shared K8s Dev Farm</t>
        </is>
      </c>
      <c r="E10" s="19" t="inlineStr">
        <is>
          <t>Repurchase / Decommission</t>
        </is>
      </c>
      <c r="F10" s="28" t="n">
        <v>60</v>
      </c>
      <c r="G10" s="19" t="inlineStr">
        <is>
          <t>2026-09-30</t>
        </is>
      </c>
      <c r="H10" s="30" t="inlineStr">
        <is>
          <t>Planning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10"/>
  <sheetViews>
    <sheetView showGridLines="1" workbookViewId="0">
      <selection activeCell="A1" sqref="A1"/>
    </sheetView>
  </sheetViews>
  <sheetFormatPr baseColWidth="8" defaultRowHeight="15"/>
  <cols>
    <col width="19" customWidth="1" min="1" max="1"/>
    <col width="42" customWidth="1" min="2" max="2"/>
    <col width="27" customWidth="1" min="3" max="3"/>
    <col width="24" customWidth="1" min="4" max="4"/>
    <col width="26" customWidth="1" min="5" max="5"/>
    <col width="31" customWidth="1" min="6" max="6"/>
    <col width="35" customWidth="1" min="7" max="7"/>
    <col width="21" customWidth="1" min="8" max="8"/>
  </cols>
  <sheetData>
    <row r="1" ht="30" customHeight="1">
      <c r="A1" s="1" t="inlineStr">
        <is>
          <t>TRANSITION SERVICE AGREEMENT (TSA) GOVERNANCE &amp; EXIT COUNTDOWN</t>
        </is>
      </c>
    </row>
    <row r="2" ht="20" customHeight="1">
      <c r="A2" s="2" t="inlineStr">
        <is>
          <t>Seller TSA Services, Monthly Fee Run-Rate, Exit Readiness &amp; Penalty Prevention</t>
        </is>
      </c>
    </row>
    <row r="4" ht="24" customHeight="1">
      <c r="A4" s="7" t="inlineStr">
        <is>
          <t>TSA Schedule ID</t>
        </is>
      </c>
      <c r="B4" s="7" t="inlineStr">
        <is>
          <t>Service Provided by Seller</t>
        </is>
      </c>
      <c r="C4" s="7" t="inlineStr">
        <is>
          <t>Monthly TSA Fee (IDR M)</t>
        </is>
      </c>
      <c r="D4" s="7" t="inlineStr">
        <is>
          <t>Contract Expiry Date</t>
        </is>
      </c>
      <c r="E4" s="7" t="inlineStr">
        <is>
          <t>Days Remaining to Exit</t>
        </is>
      </c>
      <c r="F4" s="7" t="inlineStr">
        <is>
          <t>Exit Project Status</t>
        </is>
      </c>
      <c r="G4" s="7" t="inlineStr">
        <is>
          <t>Replacement System Ready?</t>
        </is>
      </c>
      <c r="H4" s="7" t="inlineStr">
        <is>
          <t>Exit Program Lead</t>
        </is>
      </c>
    </row>
    <row r="5" ht="20" customHeight="1">
      <c r="A5" s="23" t="inlineStr">
        <is>
          <t>TSA-IT-01</t>
        </is>
      </c>
      <c r="B5" s="22" t="inlineStr">
        <is>
          <t>Seller Datacenter Hosting &amp; Infrastructure</t>
        </is>
      </c>
      <c r="C5" s="26" t="n">
        <v>850</v>
      </c>
      <c r="D5" s="23" t="inlineStr">
        <is>
          <t>2026-08-31</t>
        </is>
      </c>
      <c r="E5" s="36" t="n">
        <v>75</v>
      </c>
      <c r="F5" s="22" t="inlineStr">
        <is>
          <t>Migration in Progress</t>
        </is>
      </c>
      <c r="G5" s="22" t="inlineStr">
        <is>
          <t>Yes (Cikarang Staging Active)</t>
        </is>
      </c>
      <c r="H5" s="22" t="inlineStr">
        <is>
          <t>Rian Hidayat</t>
        </is>
      </c>
    </row>
    <row r="6" ht="20" customHeight="1">
      <c r="A6" s="19" t="inlineStr">
        <is>
          <t>TSA-IT-02</t>
        </is>
      </c>
      <c r="B6" s="18" t="inlineStr">
        <is>
          <t>Seller Global SAP ERP Instance Access</t>
        </is>
      </c>
      <c r="C6" s="28" t="n">
        <v>1200</v>
      </c>
      <c r="D6" s="19" t="inlineStr">
        <is>
          <t>2026-09-30</t>
        </is>
      </c>
      <c r="E6" s="37" t="n">
        <v>105</v>
      </c>
      <c r="F6" s="18" t="inlineStr">
        <is>
          <t>GL Mapping in Progress</t>
        </is>
      </c>
      <c r="G6" s="18" t="inlineStr">
        <is>
          <t>Yes (SAP S/4 Staging)</t>
        </is>
      </c>
      <c r="H6" s="18" t="inlineStr">
        <is>
          <t>Iwan Setiawan</t>
        </is>
      </c>
    </row>
    <row r="7" ht="20" customHeight="1">
      <c r="A7" s="23" t="inlineStr">
        <is>
          <t>TSA-IT-03</t>
        </is>
      </c>
      <c r="B7" s="22" t="inlineStr">
        <is>
          <t>Seller Global Email &amp; Active Directory</t>
        </is>
      </c>
      <c r="C7" s="26" t="n">
        <v>450</v>
      </c>
      <c r="D7" s="23" t="inlineStr">
        <is>
          <t>2026-07-31</t>
        </is>
      </c>
      <c r="E7" s="36" t="n">
        <v>45</v>
      </c>
      <c r="F7" s="22" t="inlineStr">
        <is>
          <t>Mailbox Cutover Imminent</t>
        </is>
      </c>
      <c r="G7" s="22" t="inlineStr">
        <is>
          <t>Yes (Holding O365 Ready)</t>
        </is>
      </c>
      <c r="H7" s="22" t="inlineStr">
        <is>
          <t>Budi Santoso</t>
        </is>
      </c>
    </row>
    <row r="8" ht="20" customHeight="1">
      <c r="A8" s="19" t="inlineStr">
        <is>
          <t>TSA-IT-04</t>
        </is>
      </c>
      <c r="B8" s="18" t="inlineStr">
        <is>
          <t>Seller IT Service Desk &amp; End-User Support</t>
        </is>
      </c>
      <c r="C8" s="28" t="n">
        <v>380</v>
      </c>
      <c r="D8" s="19" t="inlineStr">
        <is>
          <t>2026-07-15</t>
        </is>
      </c>
      <c r="E8" s="38" t="n">
        <v>30</v>
      </c>
      <c r="F8" s="18" t="inlineStr">
        <is>
          <t>Knowledge Transfer Complete</t>
        </is>
      </c>
      <c r="G8" s="18" t="inlineStr">
        <is>
          <t>Yes (Holding Service Desk Live)</t>
        </is>
      </c>
      <c r="H8" s="18" t="inlineStr">
        <is>
          <t>Jessica Wong</t>
        </is>
      </c>
    </row>
    <row r="9" ht="20" customHeight="1">
      <c r="A9" s="23" t="inlineStr">
        <is>
          <t>TSA-IT-05</t>
        </is>
      </c>
      <c r="B9" s="22" t="inlineStr">
        <is>
          <t>Seller EDI Customer Ordering Gateway</t>
        </is>
      </c>
      <c r="C9" s="26" t="n">
        <v>520</v>
      </c>
      <c r="D9" s="23" t="inlineStr">
        <is>
          <t>2026-08-15</t>
        </is>
      </c>
      <c r="E9" s="36" t="n">
        <v>59</v>
      </c>
      <c r="F9" s="22" t="inlineStr">
        <is>
          <t>Partner Testing Active</t>
        </is>
      </c>
      <c r="G9" s="22" t="inlineStr">
        <is>
          <t>Yes (Corporate MuleSoft ESB)</t>
        </is>
      </c>
      <c r="H9" s="22" t="inlineStr">
        <is>
          <t>Dedi Susanto</t>
        </is>
      </c>
    </row>
    <row r="10" ht="20" customHeight="1">
      <c r="A10" s="19" t="inlineStr">
        <is>
          <t>TSA-IT-06</t>
        </is>
      </c>
      <c r="B10" s="18" t="inlineStr">
        <is>
          <t>Seller Global Cybersecurity SOC Service</t>
        </is>
      </c>
      <c r="C10" s="28" t="n">
        <v>600</v>
      </c>
      <c r="D10" s="19" t="inlineStr">
        <is>
          <t>2026-06-30</t>
        </is>
      </c>
      <c r="E10" s="38" t="n">
        <v>15</v>
      </c>
      <c r="F10" s="18" t="inlineStr">
        <is>
          <t>SOC Transition Complete</t>
        </is>
      </c>
      <c r="G10" s="18" t="inlineStr">
        <is>
          <t>Yes (Corporate 24/7 SOC)</t>
        </is>
      </c>
      <c r="H10" s="18" t="inlineStr">
        <is>
          <t>Fajar Nugraha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12"/>
  <sheetViews>
    <sheetView showGridLines="1" workbookViewId="0">
      <selection activeCell="A1" sqref="A1"/>
    </sheetView>
  </sheetViews>
  <sheetFormatPr baseColWidth="8" defaultRowHeight="15"/>
  <cols>
    <col width="14" customWidth="1" min="1" max="1"/>
    <col width="42" customWidth="1" min="2" max="2"/>
    <col width="33" customWidth="1" min="3" max="3"/>
    <col width="33" customWidth="1" min="4" max="4"/>
    <col width="37" customWidth="1" min="5" max="5"/>
    <col width="20" customWidth="1" min="6" max="6"/>
    <col width="17" customWidth="1" min="7" max="7"/>
    <col width="20" customWidth="1" min="8" max="8"/>
  </cols>
  <sheetData>
    <row r="1" ht="30" customHeight="1">
      <c r="A1" s="1" t="inlineStr">
        <is>
          <t>M&amp;A IT COST SYNERGY REALIZATION &amp; VALUE CREATION RUNWAY</t>
        </is>
      </c>
    </row>
    <row r="2" ht="20" customHeight="1">
      <c r="A2" s="2" t="inlineStr">
        <is>
          <t>Annual Recurring IT Opex/CapEx Cost-Out Realized (IDR Millions)</t>
        </is>
      </c>
    </row>
    <row r="4" ht="24" customHeight="1">
      <c r="A4" s="7" t="inlineStr">
        <is>
          <t>Synergy ID</t>
        </is>
      </c>
      <c r="B4" s="7" t="inlineStr">
        <is>
          <t>Synergy Initiative / Cost-Out Category</t>
        </is>
      </c>
      <c r="C4" s="7" t="inlineStr">
        <is>
          <t>Target Baseline Spend (IDR M)</t>
        </is>
      </c>
      <c r="D4" s="7" t="inlineStr">
        <is>
          <t>Target Annual Synergy (IDR M)</t>
        </is>
      </c>
      <c r="E4" s="7" t="inlineStr">
        <is>
          <t>Realized Run-Rate Savings (IDR M)</t>
        </is>
      </c>
      <c r="F4" s="7" t="inlineStr">
        <is>
          <t>Variance (IDR M)</t>
        </is>
      </c>
      <c r="G4" s="7" t="inlineStr">
        <is>
          <t>Achievement %</t>
        </is>
      </c>
      <c r="H4" s="7" t="inlineStr">
        <is>
          <t>Status</t>
        </is>
      </c>
    </row>
    <row r="5" ht="20" customHeight="1">
      <c r="A5" s="23" t="inlineStr">
        <is>
          <t>SYN-01</t>
        </is>
      </c>
      <c r="B5" s="22" t="inlineStr">
        <is>
          <t>Software License Consolidation (ERP &amp; CRM)</t>
        </is>
      </c>
      <c r="C5" s="26" t="n">
        <v>14500</v>
      </c>
      <c r="D5" s="26" t="n">
        <v>4800</v>
      </c>
      <c r="E5" s="26" t="n">
        <v>5200</v>
      </c>
      <c r="F5" s="39">
        <f>E5-D5</f>
        <v/>
      </c>
      <c r="G5" s="24">
        <f>E5/D5</f>
        <v/>
      </c>
      <c r="H5" s="25" t="inlineStr">
        <is>
          <t>Completed</t>
        </is>
      </c>
    </row>
    <row r="6" ht="20" customHeight="1">
      <c r="A6" s="19" t="inlineStr">
        <is>
          <t>SYN-02</t>
        </is>
      </c>
      <c r="B6" s="18" t="inlineStr">
        <is>
          <t>Datacenter Closure &amp; Cloud Rehosting</t>
        </is>
      </c>
      <c r="C6" s="28" t="n">
        <v>18200</v>
      </c>
      <c r="D6" s="28" t="n">
        <v>6500</v>
      </c>
      <c r="E6" s="28" t="n">
        <v>6800</v>
      </c>
      <c r="F6" s="40">
        <f>E6-D6</f>
        <v/>
      </c>
      <c r="G6" s="20">
        <f>E6/D6</f>
        <v/>
      </c>
      <c r="H6" s="21" t="inlineStr">
        <is>
          <t>Completed</t>
        </is>
      </c>
    </row>
    <row r="7" ht="20" customHeight="1">
      <c r="A7" s="23" t="inlineStr">
        <is>
          <t>SYN-03</t>
        </is>
      </c>
      <c r="B7" s="22" t="inlineStr">
        <is>
          <t>IT Vendor Contracting &amp; Volume Discount</t>
        </is>
      </c>
      <c r="C7" s="26" t="n">
        <v>12000</v>
      </c>
      <c r="D7" s="26" t="n">
        <v>3600</v>
      </c>
      <c r="E7" s="26" t="n">
        <v>3900</v>
      </c>
      <c r="F7" s="39">
        <f>E7-D7</f>
        <v/>
      </c>
      <c r="G7" s="24">
        <f>E7/D7</f>
        <v/>
      </c>
      <c r="H7" s="25" t="inlineStr">
        <is>
          <t>Completed</t>
        </is>
      </c>
    </row>
    <row r="8" ht="20" customHeight="1">
      <c r="A8" s="19" t="inlineStr">
        <is>
          <t>SYN-04</t>
        </is>
      </c>
      <c r="B8" s="18" t="inlineStr">
        <is>
          <t>Eliminate Overlapping IT Management &amp; Tools</t>
        </is>
      </c>
      <c r="C8" s="28" t="n">
        <v>8500</v>
      </c>
      <c r="D8" s="28" t="n">
        <v>2800</v>
      </c>
      <c r="E8" s="28" t="n">
        <v>2900</v>
      </c>
      <c r="F8" s="40">
        <f>E8-D8</f>
        <v/>
      </c>
      <c r="G8" s="20">
        <f>E8/D8</f>
        <v/>
      </c>
      <c r="H8" s="21" t="inlineStr">
        <is>
          <t>Completed</t>
        </is>
      </c>
    </row>
    <row r="9" ht="20" customHeight="1">
      <c r="A9" s="23" t="inlineStr">
        <is>
          <t>SYN-05</t>
        </is>
      </c>
      <c r="B9" s="22" t="inlineStr">
        <is>
          <t>Telecommunications MPLS to SD-WAN</t>
        </is>
      </c>
      <c r="C9" s="26" t="n">
        <v>6400</v>
      </c>
      <c r="D9" s="26" t="n">
        <v>2200</v>
      </c>
      <c r="E9" s="26" t="n">
        <v>2400</v>
      </c>
      <c r="F9" s="39">
        <f>E9-D9</f>
        <v/>
      </c>
      <c r="G9" s="24">
        <f>E9/D9</f>
        <v/>
      </c>
      <c r="H9" s="25" t="inlineStr">
        <is>
          <t>Completed</t>
        </is>
      </c>
    </row>
    <row r="10" ht="20" customHeight="1">
      <c r="A10" s="19" t="inlineStr">
        <is>
          <t>SYN-06</t>
        </is>
      </c>
      <c r="B10" s="18" t="inlineStr">
        <is>
          <t>Cybersecurity Tooling Rationalization (EDR/SIEM)</t>
        </is>
      </c>
      <c r="C10" s="28" t="n">
        <v>5200</v>
      </c>
      <c r="D10" s="28" t="n">
        <v>1800</v>
      </c>
      <c r="E10" s="28" t="n">
        <v>1850</v>
      </c>
      <c r="F10" s="40">
        <f>E10-D10</f>
        <v/>
      </c>
      <c r="G10" s="20">
        <f>E10/D10</f>
        <v/>
      </c>
      <c r="H10" s="21" t="inlineStr">
        <is>
          <t>Completed</t>
        </is>
      </c>
    </row>
    <row r="11" ht="20" customHeight="1">
      <c r="A11" s="23" t="inlineStr">
        <is>
          <t>SYN-07</t>
        </is>
      </c>
      <c r="B11" s="22" t="inlineStr">
        <is>
          <t>TSA Exit Fee Elimination (Seller Run-Rate)</t>
        </is>
      </c>
      <c r="C11" s="26" t="n">
        <v>48000</v>
      </c>
      <c r="D11" s="26" t="n">
        <v>48000</v>
      </c>
      <c r="E11" s="26" t="n">
        <v>32000</v>
      </c>
      <c r="F11" s="39">
        <f>E11-D11</f>
        <v/>
      </c>
      <c r="G11" s="24">
        <f>E11/D11</f>
        <v/>
      </c>
      <c r="H11" s="31" t="inlineStr">
        <is>
          <t>In Progress</t>
        </is>
      </c>
    </row>
    <row r="12" ht="22" customHeight="1">
      <c r="A12" s="41" t="inlineStr">
        <is>
          <t>TOTAL IT COST SYNERGIES REALIZED</t>
        </is>
      </c>
      <c r="B12" s="60" t="n"/>
      <c r="C12" s="43">
        <f>SUM(C5:C11)</f>
        <v/>
      </c>
      <c r="D12" s="43">
        <f>SUM(D5:D11)</f>
        <v/>
      </c>
      <c r="E12" s="43">
        <f>SUM(E5:E11)</f>
        <v/>
      </c>
      <c r="F12" s="44">
        <f>E12-D12</f>
        <v/>
      </c>
      <c r="G12" s="45">
        <f>E12/D12</f>
        <v/>
      </c>
      <c r="H12" s="46" t="inlineStr">
        <is>
          <t>HIGH REALIZATION</t>
        </is>
      </c>
    </row>
  </sheetData>
  <mergeCells count="3">
    <mergeCell ref="A2:H2"/>
    <mergeCell ref="A12:B12"/>
    <mergeCell ref="A1:H1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H10"/>
  <sheetViews>
    <sheetView showGridLines="1" workbookViewId="0">
      <selection activeCell="A1" sqref="A1"/>
    </sheetView>
  </sheetViews>
  <sheetFormatPr baseColWidth="8" defaultRowHeight="15"/>
  <cols>
    <col width="14" customWidth="1" min="1" max="1"/>
    <col width="37" customWidth="1" min="2" max="2"/>
    <col width="41" customWidth="1" min="3" max="3"/>
    <col width="20" customWidth="1" min="4" max="4"/>
    <col width="33" customWidth="1" min="5" max="5"/>
    <col width="26" customWidth="1" min="6" max="6"/>
    <col width="25" customWidth="1" min="7" max="7"/>
    <col width="16" customWidth="1" min="8" max="8"/>
  </cols>
  <sheetData>
    <row r="1" ht="30" customHeight="1">
      <c r="A1" s="1" t="inlineStr">
        <is>
          <t>SOFTWARE LICENSE NOVATION, TRANSFER &amp; DUPLICATION AUDIT</t>
        </is>
      </c>
    </row>
    <row r="2" ht="20" customHeight="1">
      <c r="A2" s="2" t="inlineStr">
        <is>
          <t>SaaS License Rationalization, Duplicated Vendor Contracts &amp; Transfer Savings</t>
        </is>
      </c>
    </row>
    <row r="4" ht="24" customHeight="1">
      <c r="A4" s="7" t="inlineStr">
        <is>
          <t>License ID</t>
        </is>
      </c>
      <c r="B4" s="7" t="inlineStr">
        <is>
          <t>Software Application Name</t>
        </is>
      </c>
      <c r="C4" s="7" t="inlineStr">
        <is>
          <t>Target Contract Status</t>
        </is>
      </c>
      <c r="D4" s="7" t="inlineStr">
        <is>
          <t>Duplicated Seats</t>
        </is>
      </c>
      <c r="E4" s="7" t="inlineStr">
        <is>
          <t>Corporate Agreement Novation</t>
        </is>
      </c>
      <c r="F4" s="7" t="inlineStr">
        <is>
          <t>Annual Savings (IDR M)</t>
        </is>
      </c>
      <c r="G4" s="7" t="inlineStr">
        <is>
          <t>Legal Novation Status</t>
        </is>
      </c>
      <c r="H4" s="7" t="inlineStr">
        <is>
          <t>Owner</t>
        </is>
      </c>
    </row>
    <row r="5" ht="20" customHeight="1">
      <c r="A5" s="23" t="inlineStr">
        <is>
          <t>LIC-RAT-01</t>
        </is>
      </c>
      <c r="B5" s="22" t="inlineStr">
        <is>
          <t>Microsoft 365 E5 Suite</t>
        </is>
      </c>
      <c r="C5" s="22" t="inlineStr">
        <is>
          <t>Targetco Tenant Novated</t>
        </is>
      </c>
      <c r="D5" s="26" t="n">
        <v>2400</v>
      </c>
      <c r="E5" s="22" t="inlineStr">
        <is>
          <t>Enterprise Agreement Co-term</t>
        </is>
      </c>
      <c r="F5" s="47" t="n">
        <v>1850</v>
      </c>
      <c r="G5" s="25" t="inlineStr">
        <is>
          <t>Novated &amp; Signed</t>
        </is>
      </c>
      <c r="H5" s="22" t="inlineStr">
        <is>
          <t>Maya Pratiwi</t>
        </is>
      </c>
    </row>
    <row r="6" ht="20" customHeight="1">
      <c r="A6" s="19" t="inlineStr">
        <is>
          <t>LIC-RAT-02</t>
        </is>
      </c>
      <c r="B6" s="18" t="inlineStr">
        <is>
          <t>Salesforce CRM Enterprise</t>
        </is>
      </c>
      <c r="C6" s="18" t="inlineStr">
        <is>
          <t>Targetco Tenant Merged</t>
        </is>
      </c>
      <c r="D6" s="28" t="n">
        <v>450</v>
      </c>
      <c r="E6" s="18" t="inlineStr">
        <is>
          <t>Master Service Agreement</t>
        </is>
      </c>
      <c r="F6" s="48" t="n">
        <v>1450</v>
      </c>
      <c r="G6" s="21" t="inlineStr">
        <is>
          <t>Novated &amp; Signed</t>
        </is>
      </c>
      <c r="H6" s="18" t="inlineStr">
        <is>
          <t>Maya Pratiwi</t>
        </is>
      </c>
    </row>
    <row r="7" ht="20" customHeight="1">
      <c r="A7" s="23" t="inlineStr">
        <is>
          <t>LIC-RAT-03</t>
        </is>
      </c>
      <c r="B7" s="22" t="inlineStr">
        <is>
          <t>Zoom Enterprise Video</t>
        </is>
      </c>
      <c r="C7" s="22" t="inlineStr">
        <is>
          <t>Decommissioned (Standardize on Teams)</t>
        </is>
      </c>
      <c r="D7" s="26" t="n">
        <v>1200</v>
      </c>
      <c r="E7" s="22" t="inlineStr">
        <is>
          <t>Cancelled at Renewal</t>
        </is>
      </c>
      <c r="F7" s="47" t="n">
        <v>420</v>
      </c>
      <c r="G7" s="25" t="inlineStr">
        <is>
          <t>Contract Terminated</t>
        </is>
      </c>
      <c r="H7" s="22" t="inlineStr">
        <is>
          <t>Maya Pratiwi</t>
        </is>
      </c>
    </row>
    <row r="8" ht="20" customHeight="1">
      <c r="A8" s="19" t="inlineStr">
        <is>
          <t>LIC-RAT-04</t>
        </is>
      </c>
      <c r="B8" s="18" t="inlineStr">
        <is>
          <t>Slack Enterprise Grid</t>
        </is>
      </c>
      <c r="C8" s="18" t="inlineStr">
        <is>
          <t>Decommissioned (Standardize on Teams)</t>
        </is>
      </c>
      <c r="D8" s="28" t="n">
        <v>850</v>
      </c>
      <c r="E8" s="18" t="inlineStr">
        <is>
          <t>Cancelled at Renewal</t>
        </is>
      </c>
      <c r="F8" s="48" t="n">
        <v>380</v>
      </c>
      <c r="G8" s="21" t="inlineStr">
        <is>
          <t>Contract Terminated</t>
        </is>
      </c>
      <c r="H8" s="18" t="inlineStr">
        <is>
          <t>Maya Pratiwi</t>
        </is>
      </c>
    </row>
    <row r="9" ht="20" customHeight="1">
      <c r="A9" s="23" t="inlineStr">
        <is>
          <t>LIC-RAT-05</t>
        </is>
      </c>
      <c r="B9" s="22" t="inlineStr">
        <is>
          <t>CrowdStrike Falcon Complete</t>
        </is>
      </c>
      <c r="C9" s="22" t="inlineStr">
        <is>
          <t>Merged into Holding Fleet</t>
        </is>
      </c>
      <c r="D9" s="26" t="n">
        <v>3200</v>
      </c>
      <c r="E9" s="22" t="inlineStr">
        <is>
          <t>Holding Volume Discount Add</t>
        </is>
      </c>
      <c r="F9" s="47" t="n">
        <v>920</v>
      </c>
      <c r="G9" s="25" t="inlineStr">
        <is>
          <t>Novated &amp; Signed</t>
        </is>
      </c>
      <c r="H9" s="22" t="inlineStr">
        <is>
          <t>Maya Pratiwi</t>
        </is>
      </c>
    </row>
    <row r="10" ht="20" customHeight="1">
      <c r="A10" s="19" t="inlineStr">
        <is>
          <t>LIC-RAT-06</t>
        </is>
      </c>
      <c r="B10" s="18" t="inlineStr">
        <is>
          <t>Atlassian Jira / Confluence Cloud</t>
        </is>
      </c>
      <c r="C10" s="18" t="inlineStr">
        <is>
          <t>Targetco Cloud Migrated</t>
        </is>
      </c>
      <c r="D10" s="28" t="n">
        <v>650</v>
      </c>
      <c r="E10" s="18" t="inlineStr">
        <is>
          <t>Holding Atlassian Access Tier</t>
        </is>
      </c>
      <c r="F10" s="48" t="n">
        <v>480</v>
      </c>
      <c r="G10" s="21" t="inlineStr">
        <is>
          <t>Novated &amp; Signed</t>
        </is>
      </c>
      <c r="H10" s="18" t="inlineStr">
        <is>
          <t>Maya Pratiwi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H10"/>
  <sheetViews>
    <sheetView showGridLines="1" workbookViewId="0">
      <selection activeCell="A1" sqref="A1"/>
    </sheetView>
  </sheetViews>
  <sheetFormatPr baseColWidth="8" defaultRowHeight="15"/>
  <cols>
    <col width="20" customWidth="1" min="1" max="1"/>
    <col width="26" customWidth="1" min="2" max="2"/>
    <col width="42" customWidth="1" min="3" max="3"/>
    <col width="40" customWidth="1" min="4" max="4"/>
    <col width="23" customWidth="1" min="5" max="5"/>
    <col width="42" customWidth="1" min="6" max="6"/>
    <col width="23" customWidth="1" min="7" max="7"/>
    <col width="22" customWidth="1" min="8" max="8"/>
  </cols>
  <sheetData>
    <row r="1" ht="30" customHeight="1">
      <c r="A1" s="1" t="inlineStr">
        <is>
          <t>TARGET COMPANY CYBERSECURITY DUE DILIGENCE &amp; REMEDIATION</t>
        </is>
      </c>
    </row>
    <row r="2" ht="20" customHeight="1">
      <c r="A2" s="2" t="inlineStr">
        <is>
          <t>Vulnerability Assessment, Clean EDR Coverage, Active Directory Exposure &amp; Risk Burn-down</t>
        </is>
      </c>
    </row>
    <row r="4" ht="24" customHeight="1">
      <c r="A4" s="7" t="inlineStr">
        <is>
          <t>Audit Finding ID</t>
        </is>
      </c>
      <c r="B4" s="7" t="inlineStr">
        <is>
          <t>Cyber Risk Category</t>
        </is>
      </c>
      <c r="C4" s="7" t="inlineStr">
        <is>
          <t>Identified Threat / Exposure</t>
        </is>
      </c>
      <c r="D4" s="7" t="inlineStr">
        <is>
          <t>Target Asset Scope</t>
        </is>
      </c>
      <c r="E4" s="7" t="inlineStr">
        <is>
          <t>CVSS Severity Score</t>
        </is>
      </c>
      <c r="F4" s="7" t="inlineStr">
        <is>
          <t>Remediation Action Taken</t>
        </is>
      </c>
      <c r="G4" s="7" t="inlineStr">
        <is>
          <t>Clean EDR Deployed?</t>
        </is>
      </c>
      <c r="H4" s="7" t="inlineStr">
        <is>
          <t>Remediation Status</t>
        </is>
      </c>
    </row>
    <row r="5" ht="20" customHeight="1">
      <c r="A5" s="23" t="inlineStr">
        <is>
          <t>CYB-DD-01</t>
        </is>
      </c>
      <c r="B5" s="22" t="inlineStr">
        <is>
          <t>Identity &amp; Credentials</t>
        </is>
      </c>
      <c r="C5" s="22" t="inlineStr">
        <is>
          <t>Legacy AD NTLMv1 Auth Enabled &amp; Weak Hashes</t>
        </is>
      </c>
      <c r="D5" s="22" t="inlineStr">
        <is>
          <t>targetco.internal Domain Controllers</t>
        </is>
      </c>
      <c r="E5" s="49" t="n">
        <v>9.199999999999999</v>
      </c>
      <c r="F5" s="22" t="inlineStr">
        <is>
          <t>Enforced Kerberos &amp; Disabled NTLMv1</t>
        </is>
      </c>
      <c r="G5" s="23" t="inlineStr">
        <is>
          <t>Yes (100%)</t>
        </is>
      </c>
      <c r="H5" s="25" t="inlineStr">
        <is>
          <t>Remediated</t>
        </is>
      </c>
    </row>
    <row r="6" ht="20" customHeight="1">
      <c r="A6" s="19" t="inlineStr">
        <is>
          <t>CYB-DD-02</t>
        </is>
      </c>
      <c r="B6" s="18" t="inlineStr">
        <is>
          <t>Endpoint Security</t>
        </is>
      </c>
      <c r="C6" s="18" t="inlineStr">
        <is>
          <t>Unmanaged Laptops Without Corporate Antivirus</t>
        </is>
      </c>
      <c r="D6" s="18" t="inlineStr">
        <is>
          <t>320 Remote Sales Laptops</t>
        </is>
      </c>
      <c r="E6" s="50" t="n">
        <v>8.800000000000001</v>
      </c>
      <c r="F6" s="18" t="inlineStr">
        <is>
          <t>Enrolled in CrowdStrike &amp; Intune Wipe</t>
        </is>
      </c>
      <c r="G6" s="19" t="inlineStr">
        <is>
          <t>Yes (100%)</t>
        </is>
      </c>
      <c r="H6" s="21" t="inlineStr">
        <is>
          <t>Remediated</t>
        </is>
      </c>
    </row>
    <row r="7" ht="20" customHeight="1">
      <c r="A7" s="23" t="inlineStr">
        <is>
          <t>CYB-DD-03</t>
        </is>
      </c>
      <c r="B7" s="22" t="inlineStr">
        <is>
          <t>Perimeter Network</t>
        </is>
      </c>
      <c r="C7" s="22" t="inlineStr">
        <is>
          <t>Open RDP Port 3389 Exposed to Public Internet</t>
        </is>
      </c>
      <c r="D7" s="22" t="inlineStr">
        <is>
          <t>Office Gateway Firewall</t>
        </is>
      </c>
      <c r="E7" s="49" t="n">
        <v>9.800000000000001</v>
      </c>
      <c r="F7" s="22" t="inlineStr">
        <is>
          <t>Immediate Firewall Port Closure &amp; VPN Mandate</t>
        </is>
      </c>
      <c r="G7" s="23" t="inlineStr">
        <is>
          <t>Yes (100%)</t>
        </is>
      </c>
      <c r="H7" s="25" t="inlineStr">
        <is>
          <t>Remediated</t>
        </is>
      </c>
    </row>
    <row r="8" ht="20" customHeight="1">
      <c r="A8" s="19" t="inlineStr">
        <is>
          <t>CYB-DD-04</t>
        </is>
      </c>
      <c r="B8" s="18" t="inlineStr">
        <is>
          <t>Cloud Storage Exposure</t>
        </is>
      </c>
      <c r="C8" s="18" t="inlineStr">
        <is>
          <t>Publicly Accessible S3 Bucket with Customer Invoices</t>
        </is>
      </c>
      <c r="D8" s="18" t="inlineStr">
        <is>
          <t>Target AWS Account</t>
        </is>
      </c>
      <c r="E8" s="50" t="n">
        <v>8.5</v>
      </c>
      <c r="F8" s="18" t="inlineStr">
        <is>
          <t>Applied S3 Block Public Access &amp; KMS Encrypt</t>
        </is>
      </c>
      <c r="G8" s="19" t="inlineStr">
        <is>
          <t>Yes (100%)</t>
        </is>
      </c>
      <c r="H8" s="21" t="inlineStr">
        <is>
          <t>Remediated</t>
        </is>
      </c>
    </row>
    <row r="9" ht="20" customHeight="1">
      <c r="A9" s="23" t="inlineStr">
        <is>
          <t>CYB-DD-05</t>
        </is>
      </c>
      <c r="B9" s="22" t="inlineStr">
        <is>
          <t>Vulnerability Patching</t>
        </is>
      </c>
      <c r="C9" s="22" t="inlineStr">
        <is>
          <t>Unpatched Log4j in Legacy Customer Portal</t>
        </is>
      </c>
      <c r="D9" s="22" t="inlineStr">
        <is>
          <t>Customer Tomcat Web Servers</t>
        </is>
      </c>
      <c r="E9" s="49" t="n">
        <v>9.5</v>
      </c>
      <c r="F9" s="22" t="inlineStr">
        <is>
          <t>Patched Java Libraries to Log4j v2.22</t>
        </is>
      </c>
      <c r="G9" s="23" t="inlineStr">
        <is>
          <t>Yes (100%)</t>
        </is>
      </c>
      <c r="H9" s="25" t="inlineStr">
        <is>
          <t>Remediated</t>
        </is>
      </c>
    </row>
    <row r="10" ht="20" customHeight="1">
      <c r="A10" s="19" t="inlineStr">
        <is>
          <t>CYB-DD-06</t>
        </is>
      </c>
      <c r="B10" s="18" t="inlineStr">
        <is>
          <t>Database Encryption</t>
        </is>
      </c>
      <c r="C10" s="18" t="inlineStr">
        <is>
          <t>Customer PII Database Unencrypted at Rest</t>
        </is>
      </c>
      <c r="D10" s="18" t="inlineStr">
        <is>
          <t>Oracle EBS Customer Database</t>
        </is>
      </c>
      <c r="E10" s="50" t="n">
        <v>7.8</v>
      </c>
      <c r="F10" s="18" t="inlineStr">
        <is>
          <t>Enabled Oracle Transparent Data Encryption (TDE)</t>
        </is>
      </c>
      <c r="G10" s="19" t="inlineStr">
        <is>
          <t>Yes (100%)</t>
        </is>
      </c>
      <c r="H10" s="21" t="inlineStr">
        <is>
          <t>Remediated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H10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38" customWidth="1" min="2" max="2"/>
    <col width="31" customWidth="1" min="3" max="3"/>
    <col width="31" customWidth="1" min="4" max="4"/>
    <col width="28" customWidth="1" min="5" max="5"/>
    <col width="22" customWidth="1" min="6" max="6"/>
    <col width="31" customWidth="1" min="7" max="7"/>
    <col width="25" customWidth="1" min="8" max="8"/>
  </cols>
  <sheetData>
    <row r="1" ht="30" customHeight="1">
      <c r="A1" s="1" t="inlineStr">
        <is>
          <t>TARGET LEGACY SYSTEM DECOMMISSIONING &amp; DATA ARCHIVAL RUNWAY</t>
        </is>
      </c>
    </row>
    <row r="2" ht="20" customHeight="1">
      <c r="A2" s="2" t="inlineStr">
        <is>
          <t>Decommissioned Servers, Database Sanitization, Hardware Disposal &amp; Power Off</t>
        </is>
      </c>
    </row>
    <row r="4" ht="24" customHeight="1">
      <c r="A4" s="7" t="inlineStr">
        <is>
          <t>Decom ID</t>
        </is>
      </c>
      <c r="B4" s="7" t="inlineStr">
        <is>
          <t>Legacy Application Name</t>
        </is>
      </c>
      <c r="C4" s="7" t="inlineStr">
        <is>
          <t>Original Host Platform</t>
        </is>
      </c>
      <c r="D4" s="7" t="inlineStr">
        <is>
          <t>Data Archived to S3 / Cold</t>
        </is>
      </c>
      <c r="E4" s="7" t="inlineStr">
        <is>
          <t>Physical / Virtual Hosts</t>
        </is>
      </c>
      <c r="F4" s="7" t="inlineStr">
        <is>
          <t>Power-Off Due Date</t>
        </is>
      </c>
      <c r="G4" s="7" t="inlineStr">
        <is>
          <t>Annual Opex Avoided (IDR M)</t>
        </is>
      </c>
      <c r="H4" s="7" t="inlineStr">
        <is>
          <t>Decommissioning State</t>
        </is>
      </c>
    </row>
    <row r="5" ht="20" customHeight="1">
      <c r="A5" s="23" t="inlineStr">
        <is>
          <t>DEC-01</t>
        </is>
      </c>
      <c r="B5" s="22" t="inlineStr">
        <is>
          <t>Targetco Custom ERP Accounting</t>
        </is>
      </c>
      <c r="C5" s="22" t="inlineStr">
        <is>
          <t>HP ProLiant Rack Servers</t>
        </is>
      </c>
      <c r="D5" s="22" t="inlineStr">
        <is>
          <t>Archived (Compliant 10 yrs)</t>
        </is>
      </c>
      <c r="E5" s="26" t="n">
        <v>12</v>
      </c>
      <c r="F5" s="23" t="inlineStr">
        <is>
          <t>2026-09-30</t>
        </is>
      </c>
      <c r="G5" s="47" t="n">
        <v>950</v>
      </c>
      <c r="H5" s="31" t="inlineStr">
        <is>
          <t>Scheduled</t>
        </is>
      </c>
    </row>
    <row r="6" ht="20" customHeight="1">
      <c r="A6" s="19" t="inlineStr">
        <is>
          <t>DEC-02</t>
        </is>
      </c>
      <c r="B6" s="18" t="inlineStr">
        <is>
          <t>SugarCRM B2B Customer Portal</t>
        </is>
      </c>
      <c r="C6" s="18" t="inlineStr">
        <is>
          <t>VMware Virtual Machines</t>
        </is>
      </c>
      <c r="D6" s="18" t="inlineStr">
        <is>
          <t>Archived (Compliant 7 yrs)</t>
        </is>
      </c>
      <c r="E6" s="28" t="n">
        <v>6</v>
      </c>
      <c r="F6" s="19" t="inlineStr">
        <is>
          <t>2026-08-31</t>
        </is>
      </c>
      <c r="G6" s="48" t="n">
        <v>420</v>
      </c>
      <c r="H6" s="30" t="inlineStr">
        <is>
          <t>Scheduled</t>
        </is>
      </c>
    </row>
    <row r="7" ht="20" customHeight="1">
      <c r="A7" s="23" t="inlineStr">
        <is>
          <t>DEC-03</t>
        </is>
      </c>
      <c r="B7" s="22" t="inlineStr">
        <is>
          <t>Zimbra Open Source Email Server</t>
        </is>
      </c>
      <c r="C7" s="22" t="inlineStr">
        <is>
          <t>Dell PowerEdge Rack Servers</t>
        </is>
      </c>
      <c r="D7" s="22" t="inlineStr">
        <is>
          <t>All Mailboxes in O365</t>
        </is>
      </c>
      <c r="E7" s="26" t="n">
        <v>8</v>
      </c>
      <c r="F7" s="23" t="inlineStr">
        <is>
          <t>2026-07-31</t>
        </is>
      </c>
      <c r="G7" s="47" t="n">
        <v>580</v>
      </c>
      <c r="H7" s="31" t="inlineStr">
        <is>
          <t>In Progress</t>
        </is>
      </c>
    </row>
    <row r="8" ht="20" customHeight="1">
      <c r="A8" s="19" t="inlineStr">
        <is>
          <t>DEC-04</t>
        </is>
      </c>
      <c r="B8" s="18" t="inlineStr">
        <is>
          <t>Legacy Apache PHP Customer Shop</t>
        </is>
      </c>
      <c r="C8" s="18" t="inlineStr">
        <is>
          <t>AWS EC2 Standalone</t>
        </is>
      </c>
      <c r="D8" s="18" t="inlineStr">
        <is>
          <t>Database Exported to S3</t>
        </is>
      </c>
      <c r="E8" s="28" t="n">
        <v>14</v>
      </c>
      <c r="F8" s="19" t="inlineStr">
        <is>
          <t>2026-09-15</t>
        </is>
      </c>
      <c r="G8" s="48" t="n">
        <v>820</v>
      </c>
      <c r="H8" s="30" t="inlineStr">
        <is>
          <t>Scheduled</t>
        </is>
      </c>
    </row>
    <row r="9" ht="20" customHeight="1">
      <c r="A9" s="23" t="inlineStr">
        <is>
          <t>DEC-05</t>
        </is>
      </c>
      <c r="B9" s="22" t="inlineStr">
        <is>
          <t>Target On-Premise PBX Phone Switch</t>
        </is>
      </c>
      <c r="C9" s="22" t="inlineStr">
        <is>
          <t>Avaya Hardware Switch</t>
        </is>
      </c>
      <c r="D9" s="22" t="inlineStr">
        <is>
          <t>Migrated to MS Teams Phone</t>
        </is>
      </c>
      <c r="E9" s="26" t="n">
        <v>2</v>
      </c>
      <c r="F9" s="23" t="inlineStr">
        <is>
          <t>2026-06-30</t>
        </is>
      </c>
      <c r="G9" s="47" t="n">
        <v>350</v>
      </c>
      <c r="H9" s="25" t="inlineStr">
        <is>
          <t>Completed</t>
        </is>
      </c>
    </row>
    <row r="10" ht="20" customHeight="1">
      <c r="A10" s="19" t="inlineStr">
        <is>
          <t>DEC-06</t>
        </is>
      </c>
      <c r="B10" s="18" t="inlineStr">
        <is>
          <t>Legacy VPN Concentrator Appliance</t>
        </is>
      </c>
      <c r="C10" s="18" t="inlineStr">
        <is>
          <t>Cisco ASA 5520</t>
        </is>
      </c>
      <c r="D10" s="18" t="inlineStr">
        <is>
          <t>Replaced with Zscaler ZPA</t>
        </is>
      </c>
      <c r="E10" s="28" t="n">
        <v>4</v>
      </c>
      <c r="F10" s="19" t="inlineStr">
        <is>
          <t>2026-06-15</t>
        </is>
      </c>
      <c r="G10" s="48" t="n">
        <v>280</v>
      </c>
      <c r="H10" s="21" t="inlineStr">
        <is>
          <t>Completed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H10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40" customWidth="1" min="2" max="2"/>
    <col width="35" customWidth="1" min="3" max="3"/>
    <col width="29" customWidth="1" min="4" max="4"/>
    <col width="30" customWidth="1" min="5" max="5"/>
    <col width="21" customWidth="1" min="6" max="6"/>
    <col width="31" customWidth="1" min="7" max="7"/>
    <col width="22" customWidth="1" min="8" max="8"/>
  </cols>
  <sheetData>
    <row r="1" ht="30" customHeight="1">
      <c r="A1" s="1" t="inlineStr">
        <is>
          <t>TARGET IT TALENT RETENTION, KEY PERSON RISK &amp; INTEGRATION ROLES</t>
        </is>
      </c>
    </row>
    <row r="2" ht="20" customHeight="1">
      <c r="A2" s="2" t="inlineStr">
        <is>
          <t>Targetco Engineering Retention Packages, Talent Mapping &amp; Integration Assignment</t>
        </is>
      </c>
    </row>
    <row r="4" ht="24" customHeight="1">
      <c r="A4" s="7" t="inlineStr">
        <is>
          <t>Staff ID</t>
        </is>
      </c>
      <c r="B4" s="7" t="inlineStr">
        <is>
          <t>Role / Technical Domain</t>
        </is>
      </c>
      <c r="C4" s="7" t="inlineStr">
        <is>
          <t>Assigned Integration Stream</t>
        </is>
      </c>
      <c r="D4" s="7" t="inlineStr">
        <is>
          <t>Targetco Employment Level</t>
        </is>
      </c>
      <c r="E4" s="7" t="inlineStr">
        <is>
          <t>Retention Package Signed?</t>
        </is>
      </c>
      <c r="F4" s="7" t="inlineStr">
        <is>
          <t>Flight Risk Level</t>
        </is>
      </c>
      <c r="G4" s="7" t="inlineStr">
        <is>
          <t>New Corporate Mapping Title</t>
        </is>
      </c>
      <c r="H4" s="7" t="inlineStr">
        <is>
          <t>Integration Status</t>
        </is>
      </c>
    </row>
    <row r="5" ht="20" customHeight="1">
      <c r="A5" s="23" t="inlineStr">
        <is>
          <t>STF-01</t>
        </is>
      </c>
      <c r="B5" s="22" t="inlineStr">
        <is>
          <t>Chief Technology Officer (Targetco)</t>
        </is>
      </c>
      <c r="C5" s="22" t="inlineStr">
        <is>
          <t>PMI Senior Technical Advisor</t>
        </is>
      </c>
      <c r="D5" s="23" t="inlineStr">
        <is>
          <t>C-Level Executive</t>
        </is>
      </c>
      <c r="E5" s="22" t="inlineStr">
        <is>
          <t>Yes (24-Month Stay Bonus)</t>
        </is>
      </c>
      <c r="F5" s="25" t="inlineStr">
        <is>
          <t>Low</t>
        </is>
      </c>
      <c r="G5" s="22" t="inlineStr">
        <is>
          <t>VP Technology M&amp;A</t>
        </is>
      </c>
      <c r="H5" s="25" t="inlineStr">
        <is>
          <t>Retained &amp; Active</t>
        </is>
      </c>
    </row>
    <row r="6" ht="20" customHeight="1">
      <c r="A6" s="19" t="inlineStr">
        <is>
          <t>STF-02</t>
        </is>
      </c>
      <c r="B6" s="18" t="inlineStr">
        <is>
          <t>Principal Cloud Architect</t>
        </is>
      </c>
      <c r="C6" s="18" t="inlineStr">
        <is>
          <t>Cloud Tenant Merge (AWS to GCP)</t>
        </is>
      </c>
      <c r="D6" s="19" t="inlineStr">
        <is>
          <t>Principal Staff</t>
        </is>
      </c>
      <c r="E6" s="18" t="inlineStr">
        <is>
          <t>Yes (18-Month Stay Bonus)</t>
        </is>
      </c>
      <c r="F6" s="21" t="inlineStr">
        <is>
          <t>Low</t>
        </is>
      </c>
      <c r="G6" s="18" t="inlineStr">
        <is>
          <t>Principal Cloud Architect</t>
        </is>
      </c>
      <c r="H6" s="21" t="inlineStr">
        <is>
          <t>Retained &amp; Active</t>
        </is>
      </c>
    </row>
    <row r="7" ht="20" customHeight="1">
      <c r="A7" s="23" t="inlineStr">
        <is>
          <t>STF-03</t>
        </is>
      </c>
      <c r="B7" s="22" t="inlineStr">
        <is>
          <t>Lead Database Administrator (Oracle)</t>
        </is>
      </c>
      <c r="C7" s="22" t="inlineStr">
        <is>
          <t>ERP Financial Harmonization</t>
        </is>
      </c>
      <c r="D7" s="23" t="inlineStr">
        <is>
          <t>Senior Specialist</t>
        </is>
      </c>
      <c r="E7" s="22" t="inlineStr">
        <is>
          <t>Yes (12-Month Stay Bonus)</t>
        </is>
      </c>
      <c r="F7" s="25" t="inlineStr">
        <is>
          <t>Low</t>
        </is>
      </c>
      <c r="G7" s="22" t="inlineStr">
        <is>
          <t>Lead Database Specialist</t>
        </is>
      </c>
      <c r="H7" s="25" t="inlineStr">
        <is>
          <t>Retained &amp; Active</t>
        </is>
      </c>
    </row>
    <row r="8" ht="20" customHeight="1">
      <c r="A8" s="19" t="inlineStr">
        <is>
          <t>STF-04</t>
        </is>
      </c>
      <c r="B8" s="18" t="inlineStr">
        <is>
          <t>Senior Backend Engineer (Go/Node)</t>
        </is>
      </c>
      <c r="C8" s="18" t="inlineStr">
        <is>
          <t>Core Microservice Ingestion</t>
        </is>
      </c>
      <c r="D8" s="19" t="inlineStr">
        <is>
          <t>Senior Engineer</t>
        </is>
      </c>
      <c r="E8" s="18" t="inlineStr">
        <is>
          <t>Yes (Retention Stock RSUs)</t>
        </is>
      </c>
      <c r="F8" s="21" t="inlineStr">
        <is>
          <t>Low</t>
        </is>
      </c>
      <c r="G8" s="18" t="inlineStr">
        <is>
          <t>Senior Software Engineer</t>
        </is>
      </c>
      <c r="H8" s="21" t="inlineStr">
        <is>
          <t>Retained &amp; Active</t>
        </is>
      </c>
    </row>
    <row r="9" ht="20" customHeight="1">
      <c r="A9" s="23" t="inlineStr">
        <is>
          <t>STF-05</t>
        </is>
      </c>
      <c r="B9" s="22" t="inlineStr">
        <is>
          <t>Senior Information Security Analyst</t>
        </is>
      </c>
      <c r="C9" s="22" t="inlineStr">
        <is>
          <t>Cyber Due Diligence &amp; EDR</t>
        </is>
      </c>
      <c r="D9" s="23" t="inlineStr">
        <is>
          <t>Senior Specialist</t>
        </is>
      </c>
      <c r="E9" s="22" t="inlineStr">
        <is>
          <t>Yes (Retention Stock RSUs)</t>
        </is>
      </c>
      <c r="F9" s="25" t="inlineStr">
        <is>
          <t>Low</t>
        </is>
      </c>
      <c r="G9" s="22" t="inlineStr">
        <is>
          <t>Senior Security Engineer</t>
        </is>
      </c>
      <c r="H9" s="25" t="inlineStr">
        <is>
          <t>Retained &amp; Active</t>
        </is>
      </c>
    </row>
    <row r="10" ht="20" customHeight="1">
      <c r="A10" s="19" t="inlineStr">
        <is>
          <t>STF-06</t>
        </is>
      </c>
      <c r="B10" s="18" t="inlineStr">
        <is>
          <t>WMS &amp; Logistics Systems Lead</t>
        </is>
      </c>
      <c r="C10" s="18" t="inlineStr">
        <is>
          <t>Supply Chain IT Integration</t>
        </is>
      </c>
      <c r="D10" s="19" t="inlineStr">
        <is>
          <t>Lead Specialist</t>
        </is>
      </c>
      <c r="E10" s="18" t="inlineStr">
        <is>
          <t>Yes (18-Month Stay Bonus)</t>
        </is>
      </c>
      <c r="F10" s="21" t="inlineStr">
        <is>
          <t>Low</t>
        </is>
      </c>
      <c r="G10" s="18" t="inlineStr">
        <is>
          <t>Head of Warehouse IT</t>
        </is>
      </c>
      <c r="H10" s="21" t="inlineStr">
        <is>
          <t>Retained &amp; Active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I14"/>
  <sheetViews>
    <sheetView showGridLines="1" workbookViewId="0">
      <selection activeCell="A1" sqref="A1"/>
    </sheetView>
  </sheetViews>
  <sheetFormatPr baseColWidth="8" defaultRowHeight="15"/>
  <cols>
    <col width="16" customWidth="1" min="1" max="1"/>
    <col width="27" customWidth="1" min="2" max="2"/>
    <col width="42" customWidth="1" min="3" max="3"/>
    <col width="20" customWidth="1" min="4" max="4"/>
    <col width="16" customWidth="1" min="5" max="5"/>
    <col width="12" customWidth="1" min="6" max="6"/>
    <col width="17" customWidth="1" min="7" max="7"/>
    <col width="42" customWidth="1" min="8" max="8"/>
    <col width="38" customWidth="1" min="9" max="9"/>
  </cols>
  <sheetData>
    <row r="1" ht="30" customHeight="1">
      <c r="A1" s="1" t="inlineStr">
        <is>
          <t>STRATEGIC M&amp;A TECH INTEGRATION &amp; VALUE CREATION SCORECARD</t>
        </is>
      </c>
    </row>
    <row r="2" ht="20" customHeight="1">
      <c r="A2" s="2" t="inlineStr">
        <is>
          <t>Annual OKRs, Day-1/100 Completion, Total IT Synergies &amp; TSA Exit Rate</t>
        </is>
      </c>
    </row>
    <row r="4" ht="24" customHeight="1">
      <c r="A4" s="7" t="inlineStr">
        <is>
          <t>Scorecard ID</t>
        </is>
      </c>
      <c r="B4" s="7" t="inlineStr">
        <is>
          <t>Strategic Objective</t>
        </is>
      </c>
      <c r="C4" s="7" t="inlineStr">
        <is>
          <t>Key M&amp;A Tech Metric</t>
        </is>
      </c>
      <c r="D4" s="7" t="inlineStr">
        <is>
          <t>Target Benchmark</t>
        </is>
      </c>
      <c r="E4" s="7" t="inlineStr">
        <is>
          <t>Actual Value</t>
        </is>
      </c>
      <c r="F4" s="7" t="inlineStr">
        <is>
          <t>Variance</t>
        </is>
      </c>
      <c r="G4" s="7" t="inlineStr">
        <is>
          <t>Achievement %</t>
        </is>
      </c>
      <c r="H4" s="7" t="inlineStr">
        <is>
          <t>Status</t>
        </is>
      </c>
      <c r="I4" s="7" t="inlineStr">
        <is>
          <t>Executive Owner</t>
        </is>
      </c>
    </row>
    <row r="5" ht="20" customHeight="1">
      <c r="A5" s="23" t="inlineStr">
        <is>
          <t>OKR-MA-01</t>
        </is>
      </c>
      <c r="B5" s="22" t="inlineStr">
        <is>
          <t>Day-1 Execution</t>
        </is>
      </c>
      <c r="C5" s="22" t="inlineStr">
        <is>
          <t>Day-1 Critical Milestones Delivered (%)</t>
        </is>
      </c>
      <c r="D5" s="51" t="n">
        <v>100</v>
      </c>
      <c r="E5" s="51" t="n">
        <v>100</v>
      </c>
      <c r="F5" s="51">
        <f>E5-D5</f>
        <v/>
      </c>
      <c r="G5" s="24">
        <f>E5/D5</f>
        <v/>
      </c>
      <c r="H5" s="25">
        <f>IF(G5&gt;=1.0,"Exceeded",IF(G5&gt;=0.9,"On Track","Needs Attention"))</f>
        <v/>
      </c>
      <c r="I5" s="22" t="inlineStr">
        <is>
          <t>M&amp;A Program Director</t>
        </is>
      </c>
    </row>
    <row r="6" ht="20" customHeight="1">
      <c r="A6" s="19" t="inlineStr">
        <is>
          <t>OKR-MA-02</t>
        </is>
      </c>
      <c r="B6" s="18" t="inlineStr">
        <is>
          <t>Day-100 Momentum</t>
        </is>
      </c>
      <c r="C6" s="18" t="inlineStr">
        <is>
          <t>Day-100 Integration Milestones on Track (%)</t>
        </is>
      </c>
      <c r="D6" s="52" t="n">
        <v>75</v>
      </c>
      <c r="E6" s="52" t="n">
        <v>85</v>
      </c>
      <c r="F6" s="52">
        <f>E6-D6</f>
        <v/>
      </c>
      <c r="G6" s="20">
        <f>E6/D6</f>
        <v/>
      </c>
      <c r="H6" s="21">
        <f>IF(G6&gt;=1.0,"Exceeded",IF(G6&gt;=0.9,"On Track","Needs Attention"))</f>
        <v/>
      </c>
      <c r="I6" s="18" t="inlineStr">
        <is>
          <t>PMI Workstream Leads</t>
        </is>
      </c>
    </row>
    <row r="7" ht="20" customHeight="1">
      <c r="A7" s="23" t="inlineStr">
        <is>
          <t>OKR-MA-03</t>
        </is>
      </c>
      <c r="B7" s="22" t="inlineStr">
        <is>
          <t>Synergy Realization</t>
        </is>
      </c>
      <c r="C7" s="22" t="inlineStr">
        <is>
          <t>Total Annual IT Cost Synergies (IDR Billions)</t>
        </is>
      </c>
      <c r="D7" s="51" t="n">
        <v>60</v>
      </c>
      <c r="E7" s="51" t="n">
        <v>71</v>
      </c>
      <c r="F7" s="51">
        <f>E7-D7</f>
        <v/>
      </c>
      <c r="G7" s="24">
        <f>E7/D7</f>
        <v/>
      </c>
      <c r="H7" s="25">
        <f>IF(G7&gt;=1.0,"Exceeded",IF(G7&gt;=0.9,"On Track","Needs Attention"))</f>
        <v/>
      </c>
      <c r="I7" s="22" t="inlineStr">
        <is>
          <t>Chief Financial Officer</t>
        </is>
      </c>
    </row>
    <row r="8" ht="20" customHeight="1">
      <c r="A8" s="19" t="inlineStr">
        <is>
          <t>OKR-MA-04</t>
        </is>
      </c>
      <c r="B8" s="18" t="inlineStr">
        <is>
          <t>Identity Consolidation</t>
        </is>
      </c>
      <c r="C8" s="18" t="inlineStr">
        <is>
          <t>Target Users Migrated to Holding AD/O365 (%)</t>
        </is>
      </c>
      <c r="D8" s="52" t="n">
        <v>90</v>
      </c>
      <c r="E8" s="52" t="n">
        <v>94.5</v>
      </c>
      <c r="F8" s="52">
        <f>E8-D8</f>
        <v/>
      </c>
      <c r="G8" s="20">
        <f>E8/D8</f>
        <v/>
      </c>
      <c r="H8" s="21">
        <f>IF(G8&gt;=1.0,"Exceeded",IF(G8&gt;=0.9,"On Track","Needs Attention"))</f>
        <v/>
      </c>
      <c r="I8" s="18" t="inlineStr">
        <is>
          <t>VP Digital Workplace</t>
        </is>
      </c>
    </row>
    <row r="9" ht="20" customHeight="1">
      <c r="A9" s="23" t="inlineStr">
        <is>
          <t>OKR-MA-05</t>
        </is>
      </c>
      <c r="B9" s="22" t="inlineStr">
        <is>
          <t>Financial Harmonization</t>
        </is>
      </c>
      <c r="C9" s="22" t="inlineStr">
        <is>
          <t>Target Financial Accounts Mapped to SAP (%)</t>
        </is>
      </c>
      <c r="D9" s="51" t="n">
        <v>100</v>
      </c>
      <c r="E9" s="51" t="n">
        <v>100</v>
      </c>
      <c r="F9" s="51">
        <f>E9-D9</f>
        <v/>
      </c>
      <c r="G9" s="24">
        <f>E9/D9</f>
        <v/>
      </c>
      <c r="H9" s="25">
        <f>IF(G9&gt;=1.0,"Exceeded",IF(G9&gt;=0.9,"On Track","Needs Attention"))</f>
        <v/>
      </c>
      <c r="I9" s="22" t="inlineStr">
        <is>
          <t>Head of Enterprise Applications</t>
        </is>
      </c>
    </row>
    <row r="10" ht="20" customHeight="1">
      <c r="A10" s="19" t="inlineStr">
        <is>
          <t>OKR-MA-06</t>
        </is>
      </c>
      <c r="B10" s="18" t="inlineStr">
        <is>
          <t>TSA Contract Exit</t>
        </is>
      </c>
      <c r="C10" s="18" t="inlineStr">
        <is>
          <t>TSA Services Exited Before Penalty Window (%)</t>
        </is>
      </c>
      <c r="D10" s="52" t="n">
        <v>100</v>
      </c>
      <c r="E10" s="52" t="n">
        <v>100</v>
      </c>
      <c r="F10" s="52">
        <f>E10-D10</f>
        <v/>
      </c>
      <c r="G10" s="20">
        <f>E10/D10</f>
        <v/>
      </c>
      <c r="H10" s="21">
        <f>IF(G10&gt;=1.0,"Exceeded",IF(G10&gt;=0.9,"On Track","Needs Attention"))</f>
        <v/>
      </c>
      <c r="I10" s="18" t="inlineStr">
        <is>
          <t>Corporate Legal Counsel</t>
        </is>
      </c>
    </row>
    <row r="11" ht="20" customHeight="1">
      <c r="A11" s="23" t="inlineStr">
        <is>
          <t>OKR-MA-07</t>
        </is>
      </c>
      <c r="B11" s="22" t="inlineStr">
        <is>
          <t>Cyber Due Diligence</t>
        </is>
      </c>
      <c r="C11" s="22" t="inlineStr">
        <is>
          <t>Critical Due Diligence Risks Remediated (%)</t>
        </is>
      </c>
      <c r="D11" s="51" t="n">
        <v>100</v>
      </c>
      <c r="E11" s="51" t="n">
        <v>100</v>
      </c>
      <c r="F11" s="51">
        <f>E11-D11</f>
        <v/>
      </c>
      <c r="G11" s="24">
        <f>E11/D11</f>
        <v/>
      </c>
      <c r="H11" s="25">
        <f>IF(G11&gt;=1.0,"Exceeded",IF(G11&gt;=0.9,"On Track","Needs Attention"))</f>
        <v/>
      </c>
      <c r="I11" s="22" t="inlineStr">
        <is>
          <t>Chief Information Security Officer</t>
        </is>
      </c>
    </row>
    <row r="12" ht="20" customHeight="1">
      <c r="A12" s="19" t="inlineStr">
        <is>
          <t>OKR-MA-08</t>
        </is>
      </c>
      <c r="B12" s="18" t="inlineStr">
        <is>
          <t>Key Talent Retention</t>
        </is>
      </c>
      <c r="C12" s="18" t="inlineStr">
        <is>
          <t>Critical In-Scope Tech Talent Retained (%)</t>
        </is>
      </c>
      <c r="D12" s="52" t="n">
        <v>90</v>
      </c>
      <c r="E12" s="52" t="n">
        <v>100</v>
      </c>
      <c r="F12" s="52">
        <f>E12-D12</f>
        <v/>
      </c>
      <c r="G12" s="20">
        <f>E12/D12</f>
        <v/>
      </c>
      <c r="H12" s="21">
        <f>IF(G12&gt;=1.0,"Exceeded",IF(G12&gt;=0.9,"On Track","Needs Attention"))</f>
        <v/>
      </c>
      <c r="I12" s="18" t="inlineStr">
        <is>
          <t>Chief Technology Officer</t>
        </is>
      </c>
    </row>
    <row r="13" ht="20" customHeight="1">
      <c r="A13" s="23" t="inlineStr">
        <is>
          <t>OKR-MA-09</t>
        </is>
      </c>
      <c r="B13" s="22" t="inlineStr">
        <is>
          <t>License Rationalization</t>
        </is>
      </c>
      <c r="C13" s="22" t="inlineStr">
        <is>
          <t>Duplicated Software Seats Terminated (%)</t>
        </is>
      </c>
      <c r="D13" s="51" t="n">
        <v>80</v>
      </c>
      <c r="E13" s="51" t="n">
        <v>88</v>
      </c>
      <c r="F13" s="51">
        <f>E13-D13</f>
        <v/>
      </c>
      <c r="G13" s="24">
        <f>E13/D13</f>
        <v/>
      </c>
      <c r="H13" s="25">
        <f>IF(G13&gt;=1.0,"Exceeded",IF(G13&gt;=0.9,"On Track","Needs Attention"))</f>
        <v/>
      </c>
      <c r="I13" s="22" t="inlineStr">
        <is>
          <t>Head of IT Procurement</t>
        </is>
      </c>
    </row>
    <row r="14" ht="20" customHeight="1">
      <c r="A14" s="19" t="inlineStr">
        <is>
          <t>OKR-MA-10</t>
        </is>
      </c>
      <c r="B14" s="18" t="inlineStr">
        <is>
          <t>Legacy Decommission</t>
        </is>
      </c>
      <c r="C14" s="18" t="inlineStr">
        <is>
          <t>Target Legacy Hosts Powered Down on Schedule</t>
        </is>
      </c>
      <c r="D14" s="52" t="n">
        <v>30</v>
      </c>
      <c r="E14" s="52" t="n">
        <v>46</v>
      </c>
      <c r="F14" s="52">
        <f>E14-D14</f>
        <v/>
      </c>
      <c r="G14" s="20">
        <f>E14/D14</f>
        <v/>
      </c>
      <c r="H14" s="21">
        <f>IF(G14&gt;=1.0,"Exceeded",IF(G14&gt;=0.9,"On Track","Needs Attention"))</f>
        <v/>
      </c>
      <c r="I14" s="18" t="inlineStr">
        <is>
          <t>Infrastructure Operations Lead</t>
        </is>
      </c>
    </row>
  </sheetData>
  <mergeCells count="2">
    <mergeCell ref="A1:I1"/>
    <mergeCell ref="A2:I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2026-10-15T15:24:56Z</dcterms:created>
  <dcterms:modified xsi:type="dcterms:W3CDTF">2026-10-18T14:36:10Z</dcterms:modified>
</cp:coreProperties>
</file>