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ecutive Green IT Dashboard" sheetId="2" state="visible" r:id="rId2"/>
    <sheet name="Data Center PUE &amp; Power Usage" sheetId="3" state="visible" r:id="rId3"/>
    <sheet name="Cloud Scope 2 &amp; 3 Emissions" sheetId="4" state="visible" r:id="rId4"/>
    <sheet name="Hardware EWaste &amp; Recycling" sheetId="5" state="visible" r:id="rId5"/>
    <sheet name="Renewable Energy Transition" sheetId="6" state="visible" r:id="rId6"/>
    <sheet name="Green Software Architecture" sheetId="7" state="visible" r:id="rId7"/>
    <sheet name="Server Fleet Utilization" sheetId="8" state="visible" r:id="rId8"/>
    <sheet name="Paperless Workplace ESG" sheetId="9" state="visible" r:id="rId9"/>
    <sheet name="Sustainable Vendor Procurement" sheetId="10" state="visible" r:id="rId10"/>
    <sheet name="Carbon Offset Credits Ledger" sheetId="11" state="visible" r:id="rId11"/>
    <sheet name="Energy Savings &amp; Green ROI" sheetId="12" state="visible" r:id="rId12"/>
    <sheet name="ESG Regulatory Compliance" sheetId="13" state="visible" r:id="rId13"/>
    <sheet name="Strategic Green IT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.0"/>
    <numFmt numFmtId="165" formatCode="0.0"/>
    <numFmt numFmtId="166" formatCode="$#,##0"/>
    <numFmt numFmtId="167" formatCode="0.0%"/>
    <numFmt numFmtId="168" formatCode="$#,##0.00"/>
    <numFmt numFmtId="169" formatCode="0.0 yrs"/>
  </numFmts>
  <fonts count="1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E2E8F0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b val="1"/>
      <color rgb="00064E3B"/>
      <sz val="12"/>
    </font>
    <font>
      <name val="Calibri"/>
      <b val="1"/>
      <color rgb="00FFFFFF"/>
      <sz val="11"/>
    </font>
    <font>
      <name val="Calibri"/>
      <b val="1"/>
      <color rgb="00047857"/>
      <sz val="10"/>
    </font>
    <font>
      <name val="Calibri"/>
      <b val="1"/>
      <color rgb="00DC2626"/>
      <sz val="10"/>
    </font>
    <font>
      <name val="Calibri"/>
      <b val="1"/>
      <color rgb="00D97706"/>
      <sz val="10"/>
    </font>
    <font>
      <name val="Calibri"/>
      <b val="1"/>
      <color rgb="002563EB"/>
      <sz val="10"/>
    </font>
    <font>
      <name val="Calibri"/>
      <b val="1"/>
      <color rgb="00065F46"/>
      <sz val="9"/>
    </font>
    <font>
      <name val="Calibri"/>
      <b val="1"/>
      <color rgb="00064E3B"/>
      <sz val="16"/>
    </font>
    <font>
      <name val="Calibri"/>
      <i val="1"/>
      <color rgb="00047857"/>
      <sz val="8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9">
    <fill>
      <patternFill/>
    </fill>
    <fill>
      <patternFill patternType="gray125"/>
    </fill>
    <fill>
      <patternFill patternType="solid">
        <fgColor rgb="00064E3B"/>
        <bgColor rgb="00064E3B"/>
      </patternFill>
    </fill>
    <fill>
      <patternFill patternType="solid">
        <fgColor rgb="00D1FAE5"/>
        <bgColor rgb="00D1FAE5"/>
      </patternFill>
    </fill>
    <fill>
      <patternFill patternType="solid">
        <fgColor rgb="00F0FDF4"/>
        <bgColor rgb="00F0FDF4"/>
      </patternFill>
    </fill>
    <fill>
      <patternFill patternType="solid">
        <fgColor rgb="00065F46"/>
        <bgColor rgb="00065F46"/>
      </patternFill>
    </fill>
    <fill>
      <patternFill patternType="solid">
        <fgColor rgb="00ECFDF5"/>
        <bgColor rgb="00ECFDF5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9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064E3B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/>
      <right/>
      <top style="thin">
        <color rgb="00CBD5E1"/>
      </top>
      <bottom style="double">
        <color rgb="00064E3B"/>
      </bottom>
      <diagonal/>
    </border>
    <border>
      <left/>
      <right style="thin">
        <color rgb="00CBD5E1"/>
      </right>
      <top style="thin">
        <color rgb="00CBD5E1"/>
      </top>
      <bottom style="double">
        <color rgb="00064E3B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9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left" vertical="center"/>
    </xf>
    <xf numFmtId="0" fontId="4" fillId="4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0" borderId="0" pivotButton="0" quotePrefix="0" xfId="0"/>
    <xf numFmtId="0" fontId="6" fillId="5" borderId="0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0" fontId="6" fillId="0" borderId="0" pivotButton="0" quotePrefix="0" xfId="0"/>
    <xf numFmtId="0" fontId="11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2" fontId="12" fillId="6" borderId="1" applyAlignment="1" pivotButton="0" quotePrefix="0" xfId="0">
      <alignment horizontal="center" vertical="center" wrapText="1"/>
    </xf>
    <xf numFmtId="3" fontId="12" fillId="6" borderId="1" applyAlignment="1" pivotButton="0" quotePrefix="0" xfId="0">
      <alignment horizontal="center" vertical="center" wrapText="1"/>
    </xf>
    <xf numFmtId="164" fontId="12" fillId="6" borderId="1" applyAlignment="1" pivotButton="0" quotePrefix="0" xfId="0">
      <alignment horizontal="center" vertical="center" wrapText="1"/>
    </xf>
    <xf numFmtId="165" fontId="12" fillId="6" borderId="1" applyAlignment="1" pivotButton="0" quotePrefix="0" xfId="0">
      <alignment horizontal="center" vertical="center" wrapText="1"/>
    </xf>
    <xf numFmtId="0" fontId="13" fillId="6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center" vertical="center" wrapText="1"/>
    </xf>
    <xf numFmtId="3" fontId="0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 wrapText="1"/>
    </xf>
    <xf numFmtId="3" fontId="0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2" fontId="3" fillId="0" borderId="1" applyAlignment="1" pivotButton="0" quotePrefix="0" xfId="0">
      <alignment horizontal="center" vertical="center" wrapText="1"/>
    </xf>
    <xf numFmtId="2" fontId="3" fillId="4" borderId="1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left" vertical="center"/>
    </xf>
    <xf numFmtId="0" fontId="0" fillId="3" borderId="2" pivotButton="0" quotePrefix="0" xfId="0"/>
    <xf numFmtId="3" fontId="3" fillId="3" borderId="2" applyAlignment="1" pivotButton="0" quotePrefix="0" xfId="0">
      <alignment horizontal="right" vertical="center"/>
    </xf>
    <xf numFmtId="2" fontId="3" fillId="3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0" fillId="3" borderId="2" applyAlignment="1" pivotButton="0" quotePrefix="0" xfId="0">
      <alignment horizontal="left" vertical="center"/>
    </xf>
    <xf numFmtId="0" fontId="0" fillId="3" borderId="2" applyAlignment="1" pivotButton="0" quotePrefix="0" xfId="0">
      <alignment horizontal="center" vertical="center" wrapText="1"/>
    </xf>
    <xf numFmtId="166" fontId="0" fillId="0" borderId="1" applyAlignment="1" pivotButton="0" quotePrefix="0" xfId="0">
      <alignment horizontal="right" vertical="center"/>
    </xf>
    <xf numFmtId="164" fontId="0" fillId="0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right" vertical="center"/>
    </xf>
    <xf numFmtId="166" fontId="0" fillId="4" borderId="1" applyAlignment="1" pivotButton="0" quotePrefix="0" xfId="0">
      <alignment horizontal="right" vertical="center"/>
    </xf>
    <xf numFmtId="164" fontId="0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6" fontId="3" fillId="3" borderId="2" applyAlignment="1" pivotButton="0" quotePrefix="0" xfId="0">
      <alignment horizontal="right" vertical="center"/>
    </xf>
    <xf numFmtId="164" fontId="3" fillId="3" borderId="2" applyAlignment="1" pivotButton="0" quotePrefix="0" xfId="0">
      <alignment horizontal="right" vertical="center"/>
    </xf>
    <xf numFmtId="167" fontId="3" fillId="0" borderId="1" applyAlignment="1" pivotButton="0" quotePrefix="0" xfId="0">
      <alignment horizontal="center" vertical="center" wrapText="1"/>
    </xf>
    <xf numFmtId="167" fontId="3" fillId="4" borderId="1" applyAlignment="1" pivotButton="0" quotePrefix="0" xfId="0">
      <alignment horizontal="center" vertical="center" wrapText="1"/>
    </xf>
    <xf numFmtId="167" fontId="3" fillId="3" borderId="2" applyAlignment="1" pivotButton="0" quotePrefix="0" xfId="0">
      <alignment horizontal="center" vertical="center" wrapText="1"/>
    </xf>
    <xf numFmtId="165" fontId="0" fillId="0" borderId="1" applyAlignment="1" pivotButton="0" quotePrefix="0" xfId="0">
      <alignment horizontal="right" vertical="center"/>
    </xf>
    <xf numFmtId="165" fontId="0" fillId="4" borderId="1" applyAlignment="1" pivotButton="0" quotePrefix="0" xfId="0">
      <alignment horizontal="right" vertical="center"/>
    </xf>
    <xf numFmtId="3" fontId="0" fillId="0" borderId="1" applyAlignment="1" pivotButton="0" quotePrefix="0" xfId="0">
      <alignment horizontal="center" vertical="center" wrapText="1"/>
    </xf>
    <xf numFmtId="3" fontId="8" fillId="4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3" fontId="0" fillId="4" borderId="1" applyAlignment="1" pivotButton="0" quotePrefix="0" xfId="0">
      <alignment horizontal="center" vertical="center" wrapText="1"/>
    </xf>
    <xf numFmtId="3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168" fontId="0" fillId="0" borderId="1" applyAlignment="1" pivotButton="0" quotePrefix="0" xfId="0">
      <alignment horizontal="right" vertical="center"/>
    </xf>
    <xf numFmtId="168" fontId="0" fillId="4" borderId="1" applyAlignment="1" pivotButton="0" quotePrefix="0" xfId="0">
      <alignment horizontal="right" vertical="center"/>
    </xf>
    <xf numFmtId="0" fontId="10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right" vertical="center"/>
    </xf>
    <xf numFmtId="169" fontId="0" fillId="0" borderId="1" applyAlignment="1" pivotButton="0" quotePrefix="0" xfId="0">
      <alignment horizontal="center" vertical="center" wrapText="1"/>
    </xf>
    <xf numFmtId="3" fontId="3" fillId="4" borderId="1" applyAlignment="1" pivotButton="0" quotePrefix="0" xfId="0">
      <alignment horizontal="right" vertical="center"/>
    </xf>
    <xf numFmtId="169" fontId="0" fillId="4" borderId="1" applyAlignment="1" pivotButton="0" quotePrefix="0" xfId="0">
      <alignment horizontal="center" vertical="center" wrapText="1"/>
    </xf>
    <xf numFmtId="0" fontId="0" fillId="0" borderId="5" pivotButton="0" quotePrefix="0" xfId="0"/>
    <xf numFmtId="164" fontId="12" fillId="6" borderId="1" applyAlignment="1" pivotButton="0" quotePrefix="0" xfId="0">
      <alignment horizontal="center" vertical="center" wrapText="1"/>
    </xf>
    <xf numFmtId="165" fontId="12" fillId="6" borderId="1" applyAlignment="1" pivotButton="0" quotePrefix="0" xfId="0">
      <alignment horizontal="center" vertical="center" wrapText="1"/>
    </xf>
    <xf numFmtId="0" fontId="14" fillId="0" borderId="0" pivotButton="0" quotePrefix="0" xfId="0"/>
    <xf numFmtId="0" fontId="15" fillId="7" borderId="8" applyAlignment="1" pivotButton="0" quotePrefix="0" xfId="0">
      <alignment horizontal="center" vertical="center"/>
    </xf>
    <xf numFmtId="0" fontId="16" fillId="8" borderId="8" applyAlignment="1" pivotButton="0" quotePrefix="0" xfId="0">
      <alignment horizontal="center" vertical="center"/>
    </xf>
    <xf numFmtId="2" fontId="15" fillId="8" borderId="8" applyAlignment="1" pivotButton="0" quotePrefix="0" xfId="0">
      <alignment horizontal="right" vertical="center"/>
    </xf>
    <xf numFmtId="0" fontId="16" fillId="8" borderId="8" applyAlignment="1" pivotButton="0" quotePrefix="0" xfId="0">
      <alignment horizontal="left" vertical="center"/>
    </xf>
    <xf numFmtId="165" fontId="15" fillId="8" borderId="8" applyAlignment="1" pivotButton="0" quotePrefix="0" xfId="0">
      <alignment horizontal="right" vertical="center"/>
    </xf>
    <xf numFmtId="0" fontId="0" fillId="0" borderId="6" pivotButton="0" quotePrefix="0" xfId="0"/>
    <xf numFmtId="0" fontId="0" fillId="0" borderId="7" pivotButton="0" quotePrefix="0" xfId="0"/>
    <xf numFmtId="166" fontId="0" fillId="0" borderId="1" applyAlignment="1" pivotButton="0" quotePrefix="0" xfId="0">
      <alignment horizontal="right" vertical="center"/>
    </xf>
    <xf numFmtId="164" fontId="0" fillId="0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right" vertical="center"/>
    </xf>
    <xf numFmtId="166" fontId="0" fillId="4" borderId="1" applyAlignment="1" pivotButton="0" quotePrefix="0" xfId="0">
      <alignment horizontal="right" vertical="center"/>
    </xf>
    <xf numFmtId="164" fontId="0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6" fontId="3" fillId="3" borderId="2" applyAlignment="1" pivotButton="0" quotePrefix="0" xfId="0">
      <alignment horizontal="right" vertical="center"/>
    </xf>
    <xf numFmtId="164" fontId="3" fillId="3" borderId="2" applyAlignment="1" pivotButton="0" quotePrefix="0" xfId="0">
      <alignment horizontal="right" vertical="center"/>
    </xf>
    <xf numFmtId="167" fontId="3" fillId="0" borderId="1" applyAlignment="1" pivotButton="0" quotePrefix="0" xfId="0">
      <alignment horizontal="center" vertical="center" wrapText="1"/>
    </xf>
    <xf numFmtId="167" fontId="3" fillId="4" borderId="1" applyAlignment="1" pivotButton="0" quotePrefix="0" xfId="0">
      <alignment horizontal="center" vertical="center" wrapText="1"/>
    </xf>
    <xf numFmtId="167" fontId="3" fillId="3" borderId="2" applyAlignment="1" pivotButton="0" quotePrefix="0" xfId="0">
      <alignment horizontal="center" vertical="center" wrapText="1"/>
    </xf>
    <xf numFmtId="165" fontId="0" fillId="0" borderId="1" applyAlignment="1" pivotButton="0" quotePrefix="0" xfId="0">
      <alignment horizontal="right" vertical="center"/>
    </xf>
    <xf numFmtId="165" fontId="0" fillId="4" borderId="1" applyAlignment="1" pivotButton="0" quotePrefix="0" xfId="0">
      <alignment horizontal="right" vertical="center"/>
    </xf>
    <xf numFmtId="3" fontId="15" fillId="8" borderId="8" applyAlignment="1" pivotButton="0" quotePrefix="0" xfId="0">
      <alignment horizontal="right" vertical="center"/>
    </xf>
    <xf numFmtId="164" fontId="15" fillId="8" borderId="8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Top Datacenter Facilities Energy Consumption (MWh)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Green IT Dashboard'!S4</f>
            </strRef>
          </tx>
          <spPr>
            <a:ln>
              <a:prstDash val="solid"/>
            </a:ln>
          </spPr>
          <cat>
            <numRef>
              <f>'Executive Green IT Dashboard'!$R$5:$R$12</f>
            </numRef>
          </cat>
          <val>
            <numRef>
              <f>'Executive Green IT Dashboard'!$S$5:$S$12</f>
            </numRef>
          </val>
        </ser>
        <ser>
          <idx val="1"/>
          <order val="1"/>
          <tx>
            <strRef>
              <f>'Executive Green IT Dashboard'!T4</f>
            </strRef>
          </tx>
          <spPr>
            <a:ln>
              <a:prstDash val="solid"/>
            </a:ln>
          </spPr>
          <cat>
            <numRef>
              <f>'Executive Green IT Dashboard'!$R$5:$R$12</f>
            </numRef>
          </cat>
          <val>
            <numRef>
              <f>'Executive Green IT Dashboard'!$T$5:$T$12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Datacenter Site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Energy (MWh)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Enterprise Carbon Emissions &amp; Offsets Balance</a:t>
            </a:r>
          </a:p>
        </rich>
      </tx>
    </title>
    <plotArea>
      <pieChart>
        <varyColors val="1"/>
        <ser>
          <idx val="0"/>
          <order val="0"/>
          <tx>
            <strRef>
              <f>'Executive Green IT Dashboard'!S15</f>
            </strRef>
          </tx>
          <spPr>
            <a:ln>
              <a:prstDash val="solid"/>
            </a:ln>
          </spPr>
          <cat>
            <numRef>
              <f>'Executive Green IT Dashboard'!$R$16:$R$19</f>
            </numRef>
          </cat>
          <val>
            <numRef>
              <f>'Executive Green IT Dashboard'!$S$16:$S$19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Data Center PUE &amp; Carbon Reduction Trajectory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Green IT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Green IT Dashboard'!$B$50:$B$55</f>
            </numRef>
          </cat>
          <val>
            <numRef>
              <f>'Executive Green IT Dashboard'!$C$50:$C$55</f>
            </numRef>
          </val>
        </ser>
        <ser>
          <idx val="1"/>
          <order val="1"/>
          <tx>
            <strRef>
              <f>'Executive Green IT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Green IT Dashboard'!$B$50:$B$55</f>
            </numRef>
          </cat>
          <val>
            <numRef>
              <f>'Executive Green IT Dashboard'!$D$50:$D$55</f>
            </numRef>
          </val>
        </ser>
        <ser>
          <idx val="2"/>
          <order val="2"/>
          <tx>
            <strRef>
              <f>'Executive Green IT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Green IT Dashboard'!$B$50:$B$55</f>
            </numRef>
          </cat>
          <val>
            <numRef>
              <f>'Executive Green IT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Index Score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Green IT &amp; Enterprise Carbon ESG Maturity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Green IT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Green IT Dashboard'!$G$50:$G$55</f>
            </numRef>
          </cat>
          <val>
            <numRef>
              <f>'Executive Green IT Dashboard'!$H$50:$H$55</f>
            </numRef>
          </val>
        </ser>
        <ser>
          <idx val="1"/>
          <order val="1"/>
          <tx>
            <strRef>
              <f>'Executive Green IT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Green IT Dashboard'!$G$50:$G$55</f>
            </numRef>
          </cat>
          <val>
            <numRef>
              <f>'Executive Green IT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Data Center Energy Consumption Mix Trajectory (MWh)</a:t>
            </a:r>
          </a:p>
        </rich>
      </tx>
    </title>
    <plotArea>
      <areaChart>
        <grouping val="stacked"/>
        <ser>
          <idx val="0"/>
          <order val="0"/>
          <tx>
            <strRef>
              <f>'Executive Green IT Dashboard'!C73</f>
            </strRef>
          </tx>
          <spPr>
            <a:ln>
              <a:prstDash val="solid"/>
            </a:ln>
          </spPr>
          <cat>
            <numRef>
              <f>'Executive Green IT Dashboard'!$B$74:$B$79</f>
            </numRef>
          </cat>
          <val>
            <numRef>
              <f>'Executive Green IT Dashboard'!$C$74:$C$79</f>
            </numRef>
          </val>
        </ser>
        <ser>
          <idx val="1"/>
          <order val="1"/>
          <tx>
            <strRef>
              <f>'Executive Green IT Dashboard'!D73</f>
            </strRef>
          </tx>
          <spPr>
            <a:ln>
              <a:prstDash val="solid"/>
            </a:ln>
          </spPr>
          <cat>
            <numRef>
              <f>'Executive Green IT Dashboard'!$B$74:$B$79</f>
            </numRef>
          </cat>
          <val>
            <numRef>
              <f>'Executive Green IT Dashboard'!$D$74:$D$79</f>
            </numRef>
          </val>
        </ser>
        <ser>
          <idx val="2"/>
          <order val="2"/>
          <tx>
            <strRef>
              <f>'Executive Green IT Dashboard'!E73</f>
            </strRef>
          </tx>
          <spPr>
            <a:ln>
              <a:prstDash val="solid"/>
            </a:ln>
          </spPr>
          <cat>
            <numRef>
              <f>'Executive Green IT Dashboard'!$B$74:$B$79</f>
            </numRef>
          </cat>
          <val>
            <numRef>
              <f>'Executive Green IT Dashboard'!$E$74:$E$79</f>
            </numRef>
          </val>
        </ser>
        <ser>
          <idx val="3"/>
          <order val="3"/>
          <tx>
            <strRef>
              <f>'Executive Green IT Dashboard'!F73</f>
            </strRef>
          </tx>
          <spPr>
            <a:ln>
              <a:prstDash val="solid"/>
            </a:ln>
          </spPr>
          <cat>
            <numRef>
              <f>'Executive Green IT Dashboard'!$B$74:$B$79</f>
            </numRef>
          </cat>
          <val>
            <numRef>
              <f>'Executive Green IT Dashboard'!$F$74:$F$79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4"/>
  <chart>
    <title>
      <tx>
        <rich>
          <a:bodyPr/>
          <a:p>
            <a:pPr>
              <a:defRPr/>
            </a:pPr>
            <a:r>
              <a:t>Data Center PUE Efficiency vs Carbon Emission Intensity (gCO2/kWh)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Green IT Dashboard'!H73</f>
            </strRef>
          </tx>
          <spPr>
            <a:ln>
              <a:prstDash val="solid"/>
            </a:ln>
          </spPr>
          <cat>
            <numRef>
              <f>'Executive Green IT Dashboard'!$G$74:$G$79</f>
            </numRef>
          </cat>
          <val>
            <numRef>
              <f>'Executive Green IT Dashboard'!$H$74:$H$79</f>
            </numRef>
          </val>
        </ser>
        <ser>
          <idx val="1"/>
          <order val="1"/>
          <tx>
            <strRef>
              <f>'Executive Green IT Dashboard'!I73</f>
            </strRef>
          </tx>
          <spPr>
            <a:ln>
              <a:prstDash val="solid"/>
            </a:ln>
          </spPr>
          <cat>
            <numRef>
              <f>'Executive Green IT Dashboard'!$G$74:$G$79</f>
            </numRef>
          </cat>
          <val>
            <numRef>
              <f>'Executive Green IT Dashboard'!$I$74:$I$79</f>
            </numRef>
          </val>
        </ser>
        <ser>
          <idx val="2"/>
          <order val="2"/>
          <tx>
            <strRef>
              <f>'Executive Green IT Dashboard'!J73</f>
            </strRef>
          </tx>
          <spPr>
            <a:ln>
              <a:prstDash val="solid"/>
            </a:ln>
          </spPr>
          <cat>
            <numRef>
              <f>'Executive Green IT Dashboard'!$G$74:$G$79</f>
            </numRef>
          </cat>
          <val>
            <numRef>
              <f>'Executive Green IT Dashboard'!$J$74:$J$79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8</row>
      <rowOff>0</rowOff>
    </from>
    <ext cx="648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8</col>
      <colOff>0</colOff>
      <row>8</row>
      <rowOff>0</rowOff>
    </from>
    <ext cx="5040000" cy="43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showGridLines="1"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31" customWidth="1" min="3" max="3"/>
    <col width="42" customWidth="1" min="4" max="4"/>
    <col width="45" customWidth="1" min="5" max="5"/>
    <col width="20" customWidth="1" min="6" max="6"/>
  </cols>
  <sheetData>
    <row r="1" ht="30" customHeight="1">
      <c r="A1" s="1" t="inlineStr">
        <is>
          <t>ENTERPRISE GREEN IT &amp; SUSTAINABLE CLOUD ESG MASTER</t>
        </is>
      </c>
    </row>
    <row r="2" ht="20" customHeight="1">
      <c r="A2" s="2" t="inlineStr">
        <is>
          <t>Net-Zero IT Blueprint, GHG Protocol Scope 2 &amp; 3 Governance &amp; Navigation</t>
        </is>
      </c>
    </row>
    <row r="4" ht="36" customHeight="1">
      <c r="A4" s="3" t="inlineStr">
        <is>
          <t>Tujuan Dashboard</t>
        </is>
      </c>
      <c r="C4" s="4" t="inlineStr">
        <is>
          <t>Mengelola dekarbonisasi operasional IT enterprise, konsumsi energi datacenter (PUE), emisi cloud Scope 2 &amp; 3, daur ulang limbah elektronik (e-waste circular economy), efisiensi software hijau, serta kepatuhan regulasi ESG (OJK POJK 51, IFRS S1/S2, GHG Protocol).</t>
        </is>
      </c>
    </row>
    <row r="5" ht="36" customHeight="1">
      <c r="A5" s="3" t="inlineStr">
        <is>
          <t>Struktur 14 Sheet</t>
        </is>
      </c>
      <c r="C5" s="5" t="inlineStr">
        <is>
          <t>1. Instructions | 2. Executive Green IT Dashboard | 3. Data Center PUE &amp; Power Usage | 4. Cloud Scope 2 &amp; 3 Emissions | 5. Hardware EWaste &amp; Recycling | 6. Renewable Energy Transition | 7. Green Software Architecture | 8. Server Fleet Utilization | 9. Paperless Workplace ESG | 10. Sustainable Vendor Procurement | 11. Carbon Offset Credits Ledger | 12. Energy Savings &amp; Green ROI | 13. ESG Regulatory Compliance | 14. Strategic Green IT Scorecard</t>
        </is>
      </c>
    </row>
    <row r="6" ht="36" customHeight="1">
      <c r="A6" s="3" t="inlineStr">
        <is>
          <t>Automated Aggregation</t>
        </is>
      </c>
      <c r="C6" s="4" t="inlineStr">
        <is>
          <t>Seluruh metrik eksekutif, grafik emisi, dan tabel pengawasan dihitung otomatis menggunakan formula Excel (COUNTA, COUNTIF, SUM, AVERAGE, IF).</t>
        </is>
      </c>
    </row>
    <row r="7" ht="36" customHeight="1">
      <c r="A7" s="3" t="inlineStr">
        <is>
          <t>GHG Protocol Alignment</t>
        </is>
      </c>
      <c r="C7" s="5" t="inlineStr">
        <is>
          <t>Scope 1 (Bahan bakar generator darurat DC), Scope 2 (Listrik grid datacenter &amp; cloud region), Scope 3 (Limbah hardware e-waste, pengadaan laptop karyawan, vendor SaaS supply chain).</t>
        </is>
      </c>
    </row>
    <row r="8" ht="36" customHeight="1">
      <c r="A8" s="3" t="inlineStr">
        <is>
          <t>PUE Benchmark</t>
        </is>
      </c>
      <c r="C8" s="4" t="inlineStr">
        <is>
          <t>Power Usage Effectiveness (PUE) ditargetkan &lt;1.30 untuk fasilitas modern, di mana 1.0 mewakili efisiensi 100% tanpa beban pendinginan non-komputasi.</t>
        </is>
      </c>
    </row>
    <row r="10">
      <c r="A10" s="6" t="inlineStr">
        <is>
          <t>PANDUAN NAVIGASI WORKBOOK</t>
        </is>
      </c>
    </row>
    <row r="11" ht="24" customHeight="1">
      <c r="A11" s="7" t="inlineStr">
        <is>
          <t>No</t>
        </is>
      </c>
      <c r="B11" s="7" t="inlineStr">
        <is>
          <t>Sheet Name</t>
        </is>
      </c>
      <c r="C11" s="7" t="inlineStr">
        <is>
          <t>Domain &amp; Kategori</t>
        </is>
      </c>
      <c r="D11" s="7" t="inlineStr">
        <is>
          <t>Target Stakeholder</t>
        </is>
      </c>
      <c r="E11" s="7" t="inlineStr">
        <is>
          <t>Key Metrics</t>
        </is>
      </c>
      <c r="F11" s="7" t="inlineStr">
        <is>
          <t>Frekuensi Update</t>
        </is>
      </c>
    </row>
    <row r="12" ht="20" customHeight="1">
      <c r="A12" s="8" t="n">
        <v>1</v>
      </c>
      <c r="B12" s="9" t="inlineStr">
        <is>
          <t>Instructions</t>
        </is>
      </c>
      <c r="C12" s="9" t="inlineStr">
        <is>
          <t>Governance &amp; Guide</t>
        </is>
      </c>
      <c r="D12" s="9" t="inlineStr">
        <is>
          <t>All Teams / ESG Auditors</t>
        </is>
      </c>
      <c r="E12" s="9" t="inlineStr">
        <is>
          <t>Panduan Schema &amp; Standar Emisi</t>
        </is>
      </c>
      <c r="F12" s="8" t="inlineStr">
        <is>
          <t>Monthly</t>
        </is>
      </c>
    </row>
    <row r="13" ht="20" customHeight="1">
      <c r="A13" s="10" t="n">
        <v>2</v>
      </c>
      <c r="B13" s="11" t="inlineStr">
        <is>
          <t>Executive Green IT Dashboard</t>
        </is>
      </c>
      <c r="C13" s="11" t="inlineStr">
        <is>
          <t>Executive Cockpit</t>
        </is>
      </c>
      <c r="D13" s="11" t="inlineStr">
        <is>
          <t>Board / CIO / Chief Sustainability Officer</t>
        </is>
      </c>
      <c r="E13" s="11" t="inlineStr">
        <is>
          <t>Total Carbon, PUE, Recycled %, ROI</t>
        </is>
      </c>
      <c r="F13" s="10" t="inlineStr">
        <is>
          <t>Weekly</t>
        </is>
      </c>
    </row>
    <row r="14" ht="20" customHeight="1">
      <c r="A14" s="8" t="n">
        <v>3</v>
      </c>
      <c r="B14" s="9" t="inlineStr">
        <is>
          <t>Data Center PUE &amp; Power Usage</t>
        </is>
      </c>
      <c r="C14" s="9" t="inlineStr">
        <is>
          <t>Facility &amp; DC Power</t>
        </is>
      </c>
      <c r="D14" s="9" t="inlineStr">
        <is>
          <t>Datacenter Operations Lead</t>
        </is>
      </c>
      <c r="E14" s="9" t="inlineStr">
        <is>
          <t>kWh Consumption, PUE, Cooling Load</t>
        </is>
      </c>
      <c r="F14" s="8" t="inlineStr">
        <is>
          <t>Daily</t>
        </is>
      </c>
    </row>
    <row r="15" ht="20" customHeight="1">
      <c r="A15" s="10" t="n">
        <v>4</v>
      </c>
      <c r="B15" s="11" t="inlineStr">
        <is>
          <t>Cloud Scope 2 &amp; 3 Emissions</t>
        </is>
      </c>
      <c r="C15" s="11" t="inlineStr">
        <is>
          <t>Cloud Carbon Analytics</t>
        </is>
      </c>
      <c r="D15" s="11" t="inlineStr">
        <is>
          <t>FinOps &amp; Cloud Architect</t>
        </is>
      </c>
      <c r="E15" s="11" t="inlineStr">
        <is>
          <t>MT CO2e per Cloud Provider &amp; Region</t>
        </is>
      </c>
      <c r="F15" s="10" t="inlineStr">
        <is>
          <t>Monthly</t>
        </is>
      </c>
    </row>
    <row r="16" ht="20" customHeight="1">
      <c r="A16" s="8" t="n">
        <v>5</v>
      </c>
      <c r="B16" s="9" t="inlineStr">
        <is>
          <t>Hardware EWaste &amp; Recycling</t>
        </is>
      </c>
      <c r="C16" s="9" t="inlineStr">
        <is>
          <t>Circular Hardware Lifecycle</t>
        </is>
      </c>
      <c r="D16" s="9" t="inlineStr">
        <is>
          <t>IT Asset Manager / Logistics Lead</t>
        </is>
      </c>
      <c r="E16" s="9" t="inlineStr">
        <is>
          <t>Decommissioned Servers/PCs, E-Waste kg</t>
        </is>
      </c>
      <c r="F16" s="8" t="inlineStr">
        <is>
          <t>Monthly</t>
        </is>
      </c>
    </row>
    <row r="17" ht="20" customHeight="1">
      <c r="A17" s="10" t="n">
        <v>6</v>
      </c>
      <c r="B17" s="11" t="inlineStr">
        <is>
          <t>Renewable Energy Transition</t>
        </is>
      </c>
      <c r="C17" s="11" t="inlineStr">
        <is>
          <t>Green Power Sourcing</t>
        </is>
      </c>
      <c r="D17" s="11" t="inlineStr">
        <is>
          <t>Facility Director / ESG Manager</t>
        </is>
      </c>
      <c r="E17" s="11" t="inlineStr">
        <is>
          <t>Solar Rooftop kWh, RECs Purchased</t>
        </is>
      </c>
      <c r="F17" s="10" t="inlineStr">
        <is>
          <t>Monthly</t>
        </is>
      </c>
    </row>
    <row r="18" ht="20" customHeight="1">
      <c r="A18" s="8" t="n">
        <v>7</v>
      </c>
      <c r="B18" s="9" t="inlineStr">
        <is>
          <t>Green Software Architecture</t>
        </is>
      </c>
      <c r="C18" s="9" t="inlineStr">
        <is>
          <t>Sustainable Software Eng</t>
        </is>
      </c>
      <c r="D18" s="9" t="inlineStr">
        <is>
          <t>Principal Architects / Tech Leads</t>
        </is>
      </c>
      <c r="E18" s="9" t="inlineStr">
        <is>
          <t>SCI Carbon Intensity, Algorithmic Power</t>
        </is>
      </c>
      <c r="F18" s="8" t="inlineStr">
        <is>
          <t>Monthly</t>
        </is>
      </c>
    </row>
    <row r="19" ht="20" customHeight="1">
      <c r="A19" s="10" t="n">
        <v>8</v>
      </c>
      <c r="B19" s="11" t="inlineStr">
        <is>
          <t>Server Fleet Utilization</t>
        </is>
      </c>
      <c r="C19" s="11" t="inlineStr">
        <is>
          <t>Compute Efficiency</t>
        </is>
      </c>
      <c r="D19" s="11" t="inlineStr">
        <is>
          <t>Server Admins / Platform Team</t>
        </is>
      </c>
      <c r="E19" s="11" t="inlineStr">
        <is>
          <t>Idle Server Ratio, CPU %, Right-Sizing</t>
        </is>
      </c>
      <c r="F19" s="10" t="inlineStr">
        <is>
          <t>Weekly</t>
        </is>
      </c>
    </row>
    <row r="20" ht="20" customHeight="1">
      <c r="A20" s="8" t="n">
        <v>9</v>
      </c>
      <c r="B20" s="9" t="inlineStr">
        <is>
          <t>Paperless Workplace ESG</t>
        </is>
      </c>
      <c r="C20" s="9" t="inlineStr">
        <is>
          <t>Digital Workplace ESG</t>
        </is>
      </c>
      <c r="D20" s="9" t="inlineStr">
        <is>
          <t>HR Operations / Office Services</t>
        </is>
      </c>
      <c r="E20" s="9" t="inlineStr">
        <is>
          <t>Paper Pages Saved, Digital E-Signatures</t>
        </is>
      </c>
      <c r="F20" s="8" t="inlineStr">
        <is>
          <t>Monthly</t>
        </is>
      </c>
    </row>
    <row r="21" ht="20" customHeight="1">
      <c r="A21" s="10" t="n">
        <v>10</v>
      </c>
      <c r="B21" s="11" t="inlineStr">
        <is>
          <t>Sustainable Vendor Procurement</t>
        </is>
      </c>
      <c r="C21" s="11" t="inlineStr">
        <is>
          <t>Supply Chain ESG</t>
        </is>
      </c>
      <c r="D21" s="11" t="inlineStr">
        <is>
          <t>IT Procurement / Vendor Manager</t>
        </is>
      </c>
      <c r="E21" s="11" t="inlineStr">
        <is>
          <t>Vendor ESG Score, Scope 3 Disclosures</t>
        </is>
      </c>
      <c r="F21" s="10" t="inlineStr">
        <is>
          <t>Quarterly</t>
        </is>
      </c>
    </row>
    <row r="22" ht="20" customHeight="1">
      <c r="A22" s="8" t="n">
        <v>11</v>
      </c>
      <c r="B22" s="9" t="inlineStr">
        <is>
          <t>Carbon Offset Credits Ledger</t>
        </is>
      </c>
      <c r="C22" s="9" t="inlineStr">
        <is>
          <t>Carbon Accounting</t>
        </is>
      </c>
      <c r="D22" s="9" t="inlineStr">
        <is>
          <t>Corporate ESG Finance / Legal</t>
        </is>
      </c>
      <c r="E22" s="9" t="inlineStr">
        <is>
          <t>Verified Carbon Credits (VCC), Offsets</t>
        </is>
      </c>
      <c r="F22" s="8" t="inlineStr">
        <is>
          <t>Monthly</t>
        </is>
      </c>
    </row>
    <row r="23" ht="20" customHeight="1">
      <c r="A23" s="10" t="n">
        <v>12</v>
      </c>
      <c r="B23" s="11" t="inlineStr">
        <is>
          <t>Energy Savings &amp; Green ROI</t>
        </is>
      </c>
      <c r="C23" s="11" t="inlineStr">
        <is>
          <t>Financial Sustainability</t>
        </is>
      </c>
      <c r="D23" s="11" t="inlineStr">
        <is>
          <t>CFO / IT Finance Controller</t>
        </is>
      </c>
      <c r="E23" s="11" t="inlineStr">
        <is>
          <t>Electricity Cost Avoidance, Net Green ROI</t>
        </is>
      </c>
      <c r="F23" s="10" t="inlineStr">
        <is>
          <t>Monthly</t>
        </is>
      </c>
    </row>
    <row r="24" ht="20" customHeight="1">
      <c r="A24" s="8" t="n">
        <v>13</v>
      </c>
      <c r="B24" s="9" t="inlineStr">
        <is>
          <t>ESG Regulatory Compliance</t>
        </is>
      </c>
      <c r="C24" s="9" t="inlineStr">
        <is>
          <t>Regulatory Governance</t>
        </is>
      </c>
      <c r="D24" s="9" t="inlineStr">
        <is>
          <t>Compliance Officer / ESG Auditor</t>
        </is>
      </c>
      <c r="E24" s="9" t="inlineStr">
        <is>
          <t>OJK POJK 51, IFRS S1/S2 Readiness</t>
        </is>
      </c>
      <c r="F24" s="8" t="inlineStr">
        <is>
          <t>Quarterly</t>
        </is>
      </c>
    </row>
    <row r="25" ht="20" customHeight="1">
      <c r="A25" s="10" t="n">
        <v>14</v>
      </c>
      <c r="B25" s="11" t="inlineStr">
        <is>
          <t>Strategic Green IT Scorecard</t>
        </is>
      </c>
      <c r="C25" s="11" t="inlineStr">
        <is>
          <t>Annual OKR / Net-Zero</t>
        </is>
      </c>
      <c r="D25" s="11" t="inlineStr">
        <is>
          <t>Executive Committee / CSO</t>
        </is>
      </c>
      <c r="E25" s="11" t="inlineStr">
        <is>
          <t>Net-Zero Target Milestone %</t>
        </is>
      </c>
      <c r="F25" s="10" t="inlineStr">
        <is>
          <t>Quarterly</t>
        </is>
      </c>
    </row>
  </sheetData>
  <mergeCells count="12">
    <mergeCell ref="A4:B4"/>
    <mergeCell ref="A2:F2"/>
    <mergeCell ref="A7:B7"/>
    <mergeCell ref="C8:F8"/>
    <mergeCell ref="C4:F4"/>
    <mergeCell ref="A1:F1"/>
    <mergeCell ref="A5:B5"/>
    <mergeCell ref="C6:F6"/>
    <mergeCell ref="C7:F7"/>
    <mergeCell ref="C5:F5"/>
    <mergeCell ref="A8:B8"/>
    <mergeCell ref="A6:B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79"/>
  <sheetViews>
    <sheetView showGridLines="1" workbookViewId="0">
      <selection activeCell="A1" sqref="A1"/>
    </sheetView>
  </sheetViews>
  <sheetFormatPr baseColWidth="8" defaultRowHeight="15"/>
  <cols>
    <col width="42" customWidth="1" min="1" max="1"/>
    <col width="22" customWidth="1" min="2" max="2"/>
    <col width="29" customWidth="1" min="3" max="3"/>
    <col width="45" customWidth="1" min="4" max="4"/>
    <col width="21" customWidth="1" min="5" max="5"/>
    <col width="33" customWidth="1" min="6" max="6"/>
    <col width="19" customWidth="1" min="7" max="7"/>
    <col width="19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26" customWidth="1" min="18" max="18"/>
    <col width="42" customWidth="1" min="19" max="19"/>
    <col width="12" customWidth="1" min="20" max="20"/>
  </cols>
  <sheetData>
    <row r="1" ht="30" customHeight="1">
      <c r="A1" s="1" t="inlineStr">
        <is>
          <t>EXECUTIVE GREEN IT, SUSTAINABLE CLOUD &amp; ESG COCKPIT</t>
        </is>
      </c>
    </row>
    <row r="2" ht="20" customHeight="1">
      <c r="A2" s="2" t="inlineStr">
        <is>
          <t>Enterprise Net-Zero Progress, Energy Efficiency, Multi-Cloud Carbon &amp; Green ROI</t>
        </is>
      </c>
    </row>
    <row r="4">
      <c r="A4" s="6" t="inlineStr">
        <is>
          <t>KEY SUSTAINABILITY &amp; GREEN IT PERFORMANCE INDICATORS</t>
        </is>
      </c>
      <c r="R4" s="12" t="inlineStr">
        <is>
          <t>DC Site</t>
        </is>
      </c>
      <c r="S4" s="12" t="inlineStr">
        <is>
          <t>Total Power</t>
        </is>
      </c>
      <c r="T4" s="12" t="inlineStr">
        <is>
          <t>IT Power</t>
        </is>
      </c>
    </row>
    <row r="5" ht="18" customHeight="1">
      <c r="A5" s="13" t="inlineStr">
        <is>
          <t>FLEET AVERAGE PUE</t>
        </is>
      </c>
      <c r="B5" s="68" t="n"/>
      <c r="C5" s="13" t="inlineStr">
        <is>
          <t>TOTAL DC POWER (MWh)</t>
        </is>
      </c>
      <c r="D5" s="68" t="n"/>
      <c r="E5" s="13" t="inlineStr">
        <is>
          <t>CLOUD EMISSIONS (MT)</t>
        </is>
      </c>
      <c r="F5" s="68" t="n"/>
      <c r="G5" s="13" t="inlineStr">
        <is>
          <t>E-WASTE RECYCLED (KG)</t>
        </is>
      </c>
      <c r="H5" s="68" t="n"/>
      <c r="I5" s="13" t="inlineStr">
        <is>
          <t>RENEWABLE POWER (MWh)</t>
        </is>
      </c>
      <c r="J5" s="68" t="n"/>
      <c r="K5" s="13" t="inlineStr">
        <is>
          <t>CARBON AVOIDED (MT)</t>
        </is>
      </c>
      <c r="L5" s="68" t="n"/>
      <c r="M5" s="13" t="inlineStr">
        <is>
          <t>ANNUAL SAVINGS (IDR M)</t>
        </is>
      </c>
      <c r="N5" s="68" t="n"/>
      <c r="O5" s="13" t="inlineStr">
        <is>
          <t>ESG AUDIT READINESS</t>
        </is>
      </c>
      <c r="P5" s="68" t="n"/>
      <c r="R5" t="inlineStr">
        <is>
          <t xml:space="preserve">Primary Tier-4 DC </t>
        </is>
      </c>
      <c r="S5" t="n">
        <v>4200</v>
      </c>
      <c r="T5" t="n">
        <v>3100</v>
      </c>
    </row>
    <row r="6" ht="28" customHeight="1">
      <c r="A6" s="15">
        <f>'Data Center PUE &amp; Power Usage'!G17</f>
        <v/>
      </c>
      <c r="B6" s="68" t="n"/>
      <c r="C6" s="16">
        <f>SUM('Data Center PUE &amp; Power Usage'!D5:D16)</f>
        <v/>
      </c>
      <c r="D6" s="68" t="n"/>
      <c r="E6" s="69">
        <f>SUM('Cloud Scope 2 &amp; 3 Emissions'!I5:I16)</f>
        <v/>
      </c>
      <c r="F6" s="68" t="n"/>
      <c r="G6" s="16">
        <f>SUM('Hardware EWaste &amp; Recycling'!G5:G14)</f>
        <v/>
      </c>
      <c r="H6" s="68" t="n"/>
      <c r="I6" s="16">
        <f>SUM('Renewable Energy Transition'!E5:E12)</f>
        <v/>
      </c>
      <c r="J6" s="68" t="n"/>
      <c r="K6" s="16">
        <f>SUM('Renewable Energy Transition'!F5:F12)</f>
        <v/>
      </c>
      <c r="L6" s="68" t="n"/>
      <c r="M6" s="16">
        <f>SUM('Energy Savings &amp; Green ROI'!F5:F11)</f>
        <v/>
      </c>
      <c r="N6" s="68" t="n"/>
      <c r="O6" s="70">
        <f>AVERAGE('ESG Regulatory Compliance'!F5:F12)</f>
        <v/>
      </c>
      <c r="P6" s="68" t="n"/>
      <c r="R6" t="inlineStr">
        <is>
          <t>Secondary DR DC Ka</t>
        </is>
      </c>
      <c r="S6" t="n">
        <v>2800</v>
      </c>
      <c r="T6" t="n">
        <v>2050</v>
      </c>
    </row>
    <row r="7" ht="16" customHeight="1">
      <c r="A7" s="19" t="inlineStr">
        <is>
          <t>Target &lt;1.35 (Green)</t>
        </is>
      </c>
      <c r="B7" s="68" t="n"/>
      <c r="C7" s="19" t="inlineStr">
        <is>
          <t>Annual Datacenter Load</t>
        </is>
      </c>
      <c r="D7" s="68" t="n"/>
      <c r="E7" s="19" t="inlineStr">
        <is>
          <t>Scope 2 &amp; 3 Combined</t>
        </is>
      </c>
      <c r="F7" s="68" t="n"/>
      <c r="G7" s="19" t="inlineStr">
        <is>
          <t>Landfill Diversion</t>
        </is>
      </c>
      <c r="H7" s="68" t="n"/>
      <c r="I7" s="19" t="inlineStr">
        <is>
          <t>Solar &amp; Green Tariff</t>
        </is>
      </c>
      <c r="J7" s="68" t="n"/>
      <c r="K7" s="19" t="inlineStr">
        <is>
          <t>Clean Generation Impact</t>
        </is>
      </c>
      <c r="L7" s="68" t="n"/>
      <c r="M7" s="19" t="inlineStr">
        <is>
          <t>Electricity Cost Avoidance</t>
        </is>
      </c>
      <c r="N7" s="68" t="n"/>
      <c r="O7" s="19" t="inlineStr">
        <is>
          <t>POJK 51 &amp; IFRS Readiness</t>
        </is>
      </c>
      <c r="P7" s="68" t="n"/>
      <c r="R7" t="inlineStr">
        <is>
          <t>Colocation Edge DC</t>
        </is>
      </c>
      <c r="S7" t="n">
        <v>1600</v>
      </c>
      <c r="T7" t="n">
        <v>1150</v>
      </c>
    </row>
    <row r="8">
      <c r="R8" t="inlineStr">
        <is>
          <t>Colocation Edge DC</t>
        </is>
      </c>
      <c r="S8" t="n">
        <v>1200</v>
      </c>
      <c r="T8" t="n">
        <v>850</v>
      </c>
    </row>
    <row r="9">
      <c r="R9" t="inlineStr">
        <is>
          <t>Network Core PoP D</t>
        </is>
      </c>
      <c r="S9" t="n">
        <v>650</v>
      </c>
      <c r="T9" t="n">
        <v>480</v>
      </c>
    </row>
    <row r="10">
      <c r="R10" t="inlineStr">
        <is>
          <t>Medan Regional Edg</t>
        </is>
      </c>
      <c r="S10" t="n">
        <v>420</v>
      </c>
      <c r="T10" t="n">
        <v>290</v>
      </c>
    </row>
    <row r="11">
      <c r="R11" t="inlineStr">
        <is>
          <t xml:space="preserve">Makassar Regional </t>
        </is>
      </c>
      <c r="S11" t="n">
        <v>380</v>
      </c>
      <c r="T11" t="n">
        <v>260</v>
      </c>
    </row>
    <row r="12">
      <c r="R12" t="inlineStr">
        <is>
          <t>Balikpapan IKN Tra</t>
        </is>
      </c>
      <c r="S12" t="n">
        <v>510</v>
      </c>
      <c r="T12" t="n">
        <v>360</v>
      </c>
    </row>
    <row r="15">
      <c r="R15" s="12" t="inlineStr">
        <is>
          <t>Emissions Category</t>
        </is>
      </c>
      <c r="S15" s="12" t="inlineStr">
        <is>
          <t>MT CO2e</t>
        </is>
      </c>
    </row>
    <row r="16">
      <c r="R16" t="inlineStr">
        <is>
          <t>Cloud Scope 2</t>
        </is>
      </c>
      <c r="S16">
        <f>SUM('Cloud Scope 2 &amp; 3 Emissions'!G5:G16)</f>
        <v/>
      </c>
    </row>
    <row r="17">
      <c r="R17" t="inlineStr">
        <is>
          <t>Cloud Scope 3</t>
        </is>
      </c>
      <c r="S17">
        <f>SUM('Cloud Scope 2 &amp; 3 Emissions'!H5:H16)</f>
        <v/>
      </c>
    </row>
    <row r="18">
      <c r="R18" t="inlineStr">
        <is>
          <t>Renewable Avoided</t>
        </is>
      </c>
      <c r="S18">
        <f>SUM('Renewable Energy Transition'!F5:F12)</f>
        <v/>
      </c>
    </row>
    <row r="19">
      <c r="R19" t="inlineStr">
        <is>
          <t>Carbon Offsets Retired</t>
        </is>
      </c>
      <c r="S19">
        <f>SUM('Carbon Offset Credits Ledger'!E5:E7)</f>
        <v/>
      </c>
    </row>
    <row r="24">
      <c r="A24" s="6" t="inlineStr">
        <is>
          <t>CRITICAL SUSTAINABILITY WATCHLIST &amp; DECARBONIZATION MILESTONES</t>
        </is>
      </c>
    </row>
    <row r="25" ht="24" customHeight="1">
      <c r="A25" s="7" t="inlineStr">
        <is>
          <t>Facility / Project Name</t>
        </is>
      </c>
      <c r="B25" s="7" t="inlineStr">
        <is>
          <t>ESG Domain</t>
        </is>
      </c>
      <c r="C25" s="7" t="inlineStr">
        <is>
          <t>Current Carbon / PUE</t>
        </is>
      </c>
      <c r="D25" s="7" t="inlineStr">
        <is>
          <t>Optimization Initiative</t>
        </is>
      </c>
      <c r="E25" s="7" t="inlineStr">
        <is>
          <t>Target Completion</t>
        </is>
      </c>
      <c r="F25" s="7" t="inlineStr">
        <is>
          <t>Annual Cost Avoidance (IDR M)</t>
        </is>
      </c>
      <c r="G25" s="7" t="inlineStr">
        <is>
          <t>Audit Readiness</t>
        </is>
      </c>
      <c r="H25" s="7" t="inlineStr">
        <is>
          <t>Status</t>
        </is>
      </c>
    </row>
    <row r="26" ht="20" customHeight="1">
      <c r="A26" s="20" t="inlineStr">
        <is>
          <t>Primary Tier-4 DC Cikarang</t>
        </is>
      </c>
      <c r="B26" s="21" t="inlineStr">
        <is>
          <t>Datacenter Power</t>
        </is>
      </c>
      <c r="C26" s="20" t="inlineStr">
        <is>
          <t>PUE 1.35 (3,100 MWh IT)</t>
        </is>
      </c>
      <c r="D26" s="20" t="inlineStr">
        <is>
          <t>1.2 MWp Rooftop Solar Installation</t>
        </is>
      </c>
      <c r="E26" s="21" t="inlineStr">
        <is>
          <t>2026-07-31</t>
        </is>
      </c>
      <c r="F26" s="22" t="n">
        <v>2436</v>
      </c>
      <c r="G26" s="23" t="n">
        <v>96</v>
      </c>
      <c r="H26" s="24" t="inlineStr">
        <is>
          <t>On Track</t>
        </is>
      </c>
    </row>
    <row r="27" ht="20" customHeight="1">
      <c r="A27" s="25" t="inlineStr">
        <is>
          <t>AWS Production Multi-Region</t>
        </is>
      </c>
      <c r="B27" s="26" t="inlineStr">
        <is>
          <t>Cloud Carbon</t>
        </is>
      </c>
      <c r="C27" s="25" t="inlineStr">
        <is>
          <t>126.9 MT CO2e / mo</t>
        </is>
      </c>
      <c r="D27" s="25" t="inlineStr">
        <is>
          <t>Karpenter Spot &amp; Graviton ARM Migration</t>
        </is>
      </c>
      <c r="E27" s="26" t="inlineStr">
        <is>
          <t>2026-08-15</t>
        </is>
      </c>
      <c r="F27" s="27" t="n">
        <v>841</v>
      </c>
      <c r="G27" s="28" t="n">
        <v>92</v>
      </c>
      <c r="H27" s="29" t="inlineStr">
        <is>
          <t>On Track</t>
        </is>
      </c>
    </row>
    <row r="28" ht="20" customHeight="1">
      <c r="A28" s="20" t="inlineStr">
        <is>
          <t>Core Payment Auth Gateway</t>
        </is>
      </c>
      <c r="B28" s="21" t="inlineStr">
        <is>
          <t>Green Software</t>
        </is>
      </c>
      <c r="C28" s="20" t="inlineStr">
        <is>
          <t>SCI 14.2 gCO2e/tx</t>
        </is>
      </c>
      <c r="D28" s="20" t="inlineStr">
        <is>
          <t>Go Native Engine Rewrite (Zero GC)</t>
        </is>
      </c>
      <c r="E28" s="21" t="inlineStr">
        <is>
          <t>2026-06-30</t>
        </is>
      </c>
      <c r="F28" s="22" t="n">
        <v>520</v>
      </c>
      <c r="G28" s="23" t="n">
        <v>94</v>
      </c>
      <c r="H28" s="24" t="inlineStr">
        <is>
          <t>Exceeded</t>
        </is>
      </c>
    </row>
    <row r="29" ht="20" customHeight="1">
      <c r="A29" s="25" t="inlineStr">
        <is>
          <t>K8S Development Cluster B</t>
        </is>
      </c>
      <c r="B29" s="26" t="inlineStr">
        <is>
          <t>Compute Efficiency</t>
        </is>
      </c>
      <c r="C29" s="25" t="inlineStr">
        <is>
          <t>CPU 28% (22 Zombie Nodes)</t>
        </is>
      </c>
      <c r="D29" s="25" t="inlineStr">
        <is>
          <t>Nightly &amp; Weekend Auto-Shutdown Policy</t>
        </is>
      </c>
      <c r="E29" s="26" t="inlineStr">
        <is>
          <t>2026-07-15</t>
        </is>
      </c>
      <c r="F29" s="27" t="n">
        <v>319</v>
      </c>
      <c r="G29" s="28" t="n">
        <v>88</v>
      </c>
      <c r="H29" s="30" t="inlineStr">
        <is>
          <t>In Progress</t>
        </is>
      </c>
    </row>
    <row r="30" ht="20" customHeight="1">
      <c r="A30" s="20" t="inlineStr">
        <is>
          <t>Datacenter UPS Batteries Batch</t>
        </is>
      </c>
      <c r="B30" s="21" t="inlineStr">
        <is>
          <t>Hardware E-Waste</t>
        </is>
      </c>
      <c r="C30" s="20" t="inlineStr">
        <is>
          <t>3,600 kg Chemical Scrap</t>
        </is>
      </c>
      <c r="D30" s="20" t="inlineStr">
        <is>
          <t>Certified Neutralization (PT IndoBaterai)</t>
        </is>
      </c>
      <c r="E30" s="21" t="inlineStr">
        <is>
          <t>2026-06-15</t>
        </is>
      </c>
      <c r="F30" s="22" t="n">
        <v>150</v>
      </c>
      <c r="G30" s="23" t="n">
        <v>98</v>
      </c>
      <c r="H30" s="24" t="inlineStr">
        <is>
          <t>Completed</t>
        </is>
      </c>
    </row>
    <row r="31" ht="20" customHeight="1">
      <c r="A31" s="25" t="inlineStr">
        <is>
          <t>Corporate Paperless Initiative</t>
        </is>
      </c>
      <c r="B31" s="26" t="inlineStr">
        <is>
          <t>Workplace ESG</t>
        </is>
      </c>
      <c r="C31" s="25" t="inlineStr">
        <is>
          <t>65,000 Signatures / mo</t>
        </is>
      </c>
      <c r="D31" s="25" t="inlineStr">
        <is>
          <t>100% Branch Teller Digital Slip Rollout</t>
        </is>
      </c>
      <c r="E31" s="26" t="inlineStr">
        <is>
          <t>2026-09-30</t>
        </is>
      </c>
      <c r="F31" s="27" t="n">
        <v>449</v>
      </c>
      <c r="G31" s="28" t="n">
        <v>95</v>
      </c>
      <c r="H31" s="29" t="inlineStr">
        <is>
          <t>On Track</t>
        </is>
      </c>
    </row>
    <row r="32" ht="20" customHeight="1">
      <c r="A32" s="20" t="inlineStr">
        <is>
          <t>Local Hardware Supplier X</t>
        </is>
      </c>
      <c r="B32" s="21" t="inlineStr">
        <is>
          <t>Supply Chain ESG</t>
        </is>
      </c>
      <c r="C32" s="20" t="inlineStr">
        <is>
          <t>Vendor Score: 58 (Low)</t>
        </is>
      </c>
      <c r="D32" s="20" t="inlineStr">
        <is>
          <t>Mandatory Scope 3 Decarbonization SLA</t>
        </is>
      </c>
      <c r="E32" s="21" t="inlineStr">
        <is>
          <t>2026-10-31</t>
        </is>
      </c>
      <c r="F32" s="22" t="n">
        <v>0</v>
      </c>
      <c r="G32" s="23" t="n">
        <v>78</v>
      </c>
      <c r="H32" s="31" t="inlineStr">
        <is>
          <t>Needs Attention</t>
        </is>
      </c>
    </row>
    <row r="33" ht="20" customHeight="1">
      <c r="A33" s="25" t="inlineStr">
        <is>
          <t>IDXCarbon Peatland Credits</t>
        </is>
      </c>
      <c r="B33" s="26" t="inlineStr">
        <is>
          <t>Carbon Accounting</t>
        </is>
      </c>
      <c r="C33" s="25" t="inlineStr">
        <is>
          <t>2,050 MT Retired</t>
        </is>
      </c>
      <c r="D33" s="25" t="inlineStr">
        <is>
          <t>SRN-PPI Registry Certification Filing</t>
        </is>
      </c>
      <c r="E33" s="26" t="inlineStr">
        <is>
          <t>2026-06-30</t>
        </is>
      </c>
      <c r="F33" s="27" t="n">
        <v>0</v>
      </c>
      <c r="G33" s="28" t="n">
        <v>96</v>
      </c>
      <c r="H33" s="29" t="inlineStr">
        <is>
          <t>Completed</t>
        </is>
      </c>
    </row>
    <row r="48">
      <c r="B48" s="71" t="inlineStr">
        <is>
          <t>Monthly Data Center PUE &amp; Carbon Reduction Trajectory</t>
        </is>
      </c>
      <c r="G48" s="71" t="inlineStr">
        <is>
          <t>Green IT &amp; Enterprise Carbon ESG Maturity</t>
        </is>
      </c>
    </row>
    <row r="49">
      <c r="B49" s="72" t="inlineStr">
        <is>
          <t>Month</t>
        </is>
      </c>
      <c r="C49" s="72" t="inlineStr">
        <is>
          <t>Target PUE Score</t>
        </is>
      </c>
      <c r="D49" s="72" t="inlineStr">
        <is>
          <t>Actual Facility PUE</t>
        </is>
      </c>
      <c r="E49" s="72" t="inlineStr">
        <is>
          <t>Renewable Energy Utilization %</t>
        </is>
      </c>
      <c r="G49" s="72" t="inlineStr">
        <is>
          <t>Operational Capability Pillar</t>
        </is>
      </c>
      <c r="H49" s="72" t="inlineStr">
        <is>
          <t>Benchmark</t>
        </is>
      </c>
      <c r="I49" s="72" t="inlineStr">
        <is>
          <t>Current Attainment</t>
        </is>
      </c>
    </row>
    <row r="50">
      <c r="B50" s="73" t="inlineStr">
        <is>
          <t>May</t>
        </is>
      </c>
      <c r="C50" s="74" t="n">
        <v>1.35</v>
      </c>
      <c r="D50" s="74" t="n">
        <v>1.32</v>
      </c>
      <c r="E50" s="74" t="n">
        <v>65</v>
      </c>
      <c r="G50" s="75" t="inlineStr">
        <is>
          <t>Data Center PUE Optimization</t>
        </is>
      </c>
      <c r="H50" s="76" t="n">
        <v>4.2</v>
      </c>
      <c r="I50" s="76" t="n">
        <v>4.8</v>
      </c>
    </row>
    <row r="51">
      <c r="B51" s="73" t="inlineStr">
        <is>
          <t>Jun</t>
        </is>
      </c>
      <c r="C51" s="74" t="n">
        <v>1.32</v>
      </c>
      <c r="D51" s="74" t="n">
        <v>1.3</v>
      </c>
      <c r="E51" s="74" t="n">
        <v>68.5</v>
      </c>
      <c r="G51" s="75" t="inlineStr">
        <is>
          <t>Server Hardware Lifecycle</t>
        </is>
      </c>
      <c r="H51" s="76" t="n">
        <v>4</v>
      </c>
      <c r="I51" s="76" t="n">
        <v>4.6</v>
      </c>
    </row>
    <row r="52">
      <c r="B52" s="73" t="inlineStr">
        <is>
          <t>Jul</t>
        </is>
      </c>
      <c r="C52" s="74" t="n">
        <v>1.3</v>
      </c>
      <c r="D52" s="74" t="n">
        <v>1.28</v>
      </c>
      <c r="E52" s="74" t="n">
        <v>72</v>
      </c>
      <c r="G52" s="75" t="inlineStr">
        <is>
          <t>Cloud Carbon Footprint API</t>
        </is>
      </c>
      <c r="H52" s="76" t="n">
        <v>4.2</v>
      </c>
      <c r="I52" s="76" t="n">
        <v>4.7</v>
      </c>
    </row>
    <row r="53">
      <c r="B53" s="73" t="inlineStr">
        <is>
          <t>Aug</t>
        </is>
      </c>
      <c r="C53" s="74" t="n">
        <v>1.3</v>
      </c>
      <c r="D53" s="74" t="n">
        <v>1.27</v>
      </c>
      <c r="E53" s="74" t="n">
        <v>71.5</v>
      </c>
      <c r="G53" s="75" t="inlineStr">
        <is>
          <t>E-Waste Certified Recycling</t>
        </is>
      </c>
      <c r="H53" s="76" t="n">
        <v>4</v>
      </c>
      <c r="I53" s="76" t="n">
        <v>4.5</v>
      </c>
    </row>
    <row r="54">
      <c r="B54" s="73" t="inlineStr">
        <is>
          <t>Sep</t>
        </is>
      </c>
      <c r="C54" s="74" t="n">
        <v>1.28</v>
      </c>
      <c r="D54" s="74" t="n">
        <v>1.25</v>
      </c>
      <c r="E54" s="74" t="n">
        <v>76</v>
      </c>
      <c r="G54" s="75" t="inlineStr">
        <is>
          <t>Scope 1-3 GHG Accounting</t>
        </is>
      </c>
      <c r="H54" s="76" t="n">
        <v>3.8</v>
      </c>
      <c r="I54" s="76" t="n">
        <v>4.4</v>
      </c>
    </row>
    <row r="55">
      <c r="B55" s="73" t="inlineStr">
        <is>
          <t>Oct</t>
        </is>
      </c>
      <c r="C55" s="74" t="n">
        <v>1.25</v>
      </c>
      <c r="D55" s="74" t="n">
        <v>1.22</v>
      </c>
      <c r="E55" s="74" t="n">
        <v>80.5</v>
      </c>
      <c r="G55" s="75" t="inlineStr">
        <is>
          <t>Sustainable Procurement</t>
        </is>
      </c>
      <c r="H55" s="76" t="n">
        <v>4</v>
      </c>
      <c r="I55" s="76" t="n">
        <v>4.5</v>
      </c>
    </row>
    <row r="72">
      <c r="B72" s="71" t="inlineStr">
        <is>
          <t>Data Center Energy Consumption Mix Trajectory (MWh)</t>
        </is>
      </c>
      <c r="G72" s="71" t="inlineStr">
        <is>
          <t>Data Center PUE Efficiency vs Carbon Emission Intensity (gCO2/kWh)</t>
        </is>
      </c>
    </row>
    <row r="73">
      <c r="B73" s="72" t="inlineStr">
        <is>
          <t>Month</t>
        </is>
      </c>
      <c r="C73" s="72" t="inlineStr">
        <is>
          <t>On-Site Solar PV</t>
        </is>
      </c>
      <c r="D73" s="72" t="inlineStr">
        <is>
          <t>Off-Site Wind PPA</t>
        </is>
      </c>
      <c r="E73" s="72" t="inlineStr">
        <is>
          <t>Grid Hydro Clean</t>
        </is>
      </c>
      <c r="F73" s="72" t="inlineStr">
        <is>
          <t>Fossil Grid Power</t>
        </is>
      </c>
      <c r="G73" s="72" t="inlineStr">
        <is>
          <t>DC Facility</t>
        </is>
      </c>
      <c r="H73" s="72" t="inlineStr">
        <is>
          <t>PUE Ratio</t>
        </is>
      </c>
      <c r="I73" s="72" t="inlineStr">
        <is>
          <t>Carbon (gCO2/kWh)</t>
        </is>
      </c>
      <c r="J73" s="72" t="inlineStr">
        <is>
          <t>Server Count</t>
        </is>
      </c>
    </row>
    <row r="74">
      <c r="B74" s="75" t="inlineStr">
        <is>
          <t>May</t>
        </is>
      </c>
      <c r="C74" s="92" t="n">
        <v>420</v>
      </c>
      <c r="D74" s="92" t="n">
        <v>680</v>
      </c>
      <c r="E74" s="92" t="n">
        <v>510</v>
      </c>
      <c r="F74" s="92" t="n">
        <v>850</v>
      </c>
      <c r="G74" s="75" t="inlineStr">
        <is>
          <t>Jakarta Hyperscale DC1</t>
        </is>
      </c>
      <c r="H74" s="93" t="n">
        <v>1.18</v>
      </c>
      <c r="I74" s="93" t="n">
        <v>142</v>
      </c>
      <c r="J74" s="92" t="n">
        <v>18500</v>
      </c>
    </row>
    <row r="75">
      <c r="B75" s="75" t="inlineStr">
        <is>
          <t>Jun</t>
        </is>
      </c>
      <c r="C75" s="92" t="n">
        <v>460</v>
      </c>
      <c r="D75" s="92" t="n">
        <v>720</v>
      </c>
      <c r="E75" s="92" t="n">
        <v>540</v>
      </c>
      <c r="F75" s="92" t="n">
        <v>780</v>
      </c>
      <c r="G75" s="75" t="inlineStr">
        <is>
          <t>Singapore Edge Node 1</t>
        </is>
      </c>
      <c r="H75" s="93" t="n">
        <v>1.22</v>
      </c>
      <c r="I75" s="93" t="n">
        <v>168</v>
      </c>
      <c r="J75" s="92" t="n">
        <v>8400</v>
      </c>
    </row>
    <row r="76">
      <c r="B76" s="75" t="inlineStr">
        <is>
          <t>Jul</t>
        </is>
      </c>
      <c r="C76" s="92" t="n">
        <v>510</v>
      </c>
      <c r="D76" s="92" t="n">
        <v>780</v>
      </c>
      <c r="E76" s="92" t="n">
        <v>580</v>
      </c>
      <c r="F76" s="92" t="n">
        <v>690</v>
      </c>
      <c r="G76" s="75" t="inlineStr">
        <is>
          <t>Surabaya Backup DC</t>
        </is>
      </c>
      <c r="H76" s="93" t="n">
        <v>1.34</v>
      </c>
      <c r="I76" s="93" t="n">
        <v>280</v>
      </c>
      <c r="J76" s="92" t="n">
        <v>6200</v>
      </c>
    </row>
    <row r="77">
      <c r="B77" s="75" t="inlineStr">
        <is>
          <t>Aug</t>
        </is>
      </c>
      <c r="C77" s="92" t="n">
        <v>495</v>
      </c>
      <c r="D77" s="92" t="n">
        <v>760</v>
      </c>
      <c r="E77" s="92" t="n">
        <v>570</v>
      </c>
      <c r="F77" s="92" t="n">
        <v>710</v>
      </c>
      <c r="G77" s="75" t="inlineStr">
        <is>
          <t>Bandung Research Hub</t>
        </is>
      </c>
      <c r="H77" s="93" t="n">
        <v>1.26</v>
      </c>
      <c r="I77" s="93" t="n">
        <v>195</v>
      </c>
      <c r="J77" s="92" t="n">
        <v>4800</v>
      </c>
    </row>
    <row r="78">
      <c r="B78" s="75" t="inlineStr">
        <is>
          <t>Sep</t>
        </is>
      </c>
      <c r="C78" s="92" t="n">
        <v>560</v>
      </c>
      <c r="D78" s="92" t="n">
        <v>840</v>
      </c>
      <c r="E78" s="92" t="n">
        <v>630</v>
      </c>
      <c r="F78" s="92" t="n">
        <v>590</v>
      </c>
      <c r="G78" s="75" t="inlineStr">
        <is>
          <t>Medan Gateway DC</t>
        </is>
      </c>
      <c r="H78" s="93" t="n">
        <v>1.38</v>
      </c>
      <c r="I78" s="93" t="n">
        <v>310</v>
      </c>
      <c r="J78" s="92" t="n">
        <v>3900</v>
      </c>
    </row>
    <row r="79">
      <c r="B79" s="75" t="inlineStr">
        <is>
          <t>Oct</t>
        </is>
      </c>
      <c r="C79" s="92" t="n">
        <v>620</v>
      </c>
      <c r="D79" s="92" t="n">
        <v>920</v>
      </c>
      <c r="E79" s="92" t="n">
        <v>690</v>
      </c>
      <c r="F79" s="92" t="n">
        <v>480</v>
      </c>
      <c r="G79" s="75" t="inlineStr">
        <is>
          <t>Bali Green Tech Pod</t>
        </is>
      </c>
      <c r="H79" s="93" t="n">
        <v>1.12</v>
      </c>
      <c r="I79" s="93" t="n">
        <v>85</v>
      </c>
      <c r="J79" s="92" t="n">
        <v>2400</v>
      </c>
    </row>
  </sheetData>
  <mergeCells count="26">
    <mergeCell ref="O7:P7"/>
    <mergeCell ref="C6:D6"/>
    <mergeCell ref="I6:J6"/>
    <mergeCell ref="C5:D5"/>
    <mergeCell ref="O6:P6"/>
    <mergeCell ref="E5:F5"/>
    <mergeCell ref="K5:L5"/>
    <mergeCell ref="M5:N5"/>
    <mergeCell ref="A6:B6"/>
    <mergeCell ref="A7:B7"/>
    <mergeCell ref="G7:H7"/>
    <mergeCell ref="O5:P5"/>
    <mergeCell ref="I7:J7"/>
    <mergeCell ref="G6:H6"/>
    <mergeCell ref="M7:N7"/>
    <mergeCell ref="E6:F6"/>
    <mergeCell ref="M6:N6"/>
    <mergeCell ref="A1:P1"/>
    <mergeCell ref="A5:B5"/>
    <mergeCell ref="G5:H5"/>
    <mergeCell ref="I5:J5"/>
    <mergeCell ref="K7:L7"/>
    <mergeCell ref="C7:D7"/>
    <mergeCell ref="E7:F7"/>
    <mergeCell ref="K6:L6"/>
    <mergeCell ref="A2:P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7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0" customWidth="1" min="2" max="2"/>
    <col width="23" customWidth="1" min="3" max="3"/>
    <col width="30" customWidth="1" min="4" max="4"/>
    <col width="28" customWidth="1" min="5" max="5"/>
    <col width="31" customWidth="1" min="6" max="6"/>
    <col width="13" customWidth="1" min="7" max="7"/>
    <col width="42" customWidth="1" min="8" max="8"/>
    <col width="29" customWidth="1" min="9" max="9"/>
    <col width="14" customWidth="1" min="10" max="10"/>
  </cols>
  <sheetData>
    <row r="1" ht="30" customHeight="1">
      <c r="A1" s="1" t="inlineStr">
        <is>
          <t>DATACENTER POWER USAGE EFFECTIVENESS (PUE) &amp; ENERGY TELEMETRY</t>
        </is>
      </c>
    </row>
    <row r="2" ht="20" customHeight="1">
      <c r="A2" s="2" t="inlineStr">
        <is>
          <t>On-Premises &amp; Colocation Datacenter Facilities Energy Consumption (MWh)</t>
        </is>
      </c>
    </row>
    <row r="4" ht="24" customHeight="1">
      <c r="A4" s="7" t="inlineStr">
        <is>
          <t>Facility ID</t>
        </is>
      </c>
      <c r="B4" s="7" t="inlineStr">
        <is>
          <t>Datacenter Site Name</t>
        </is>
      </c>
      <c r="C4" s="7" t="inlineStr">
        <is>
          <t>Facility Type</t>
        </is>
      </c>
      <c r="D4" s="7" t="inlineStr">
        <is>
          <t>Total Facility Power (MWh)</t>
        </is>
      </c>
      <c r="E4" s="7" t="inlineStr">
        <is>
          <t>IT Equipment Power (MWh)</t>
        </is>
      </c>
      <c r="F4" s="7" t="inlineStr">
        <is>
          <t>Cooling &amp; Infra Power (MWh)</t>
        </is>
      </c>
      <c r="G4" s="7" t="inlineStr">
        <is>
          <t>PUE Ratio</t>
        </is>
      </c>
      <c r="H4" s="7" t="inlineStr">
        <is>
          <t>PUE Status</t>
        </is>
      </c>
      <c r="I4" s="7" t="inlineStr">
        <is>
          <t>Primary Energy Source</t>
        </is>
      </c>
      <c r="J4" s="7" t="inlineStr">
        <is>
          <t>Audit Date</t>
        </is>
      </c>
    </row>
    <row r="5" ht="20" customHeight="1">
      <c r="A5" s="26" t="inlineStr">
        <is>
          <t>DC-FAC-01</t>
        </is>
      </c>
      <c r="B5" s="25" t="inlineStr">
        <is>
          <t>Primary Tier-4 DC Cikarang</t>
        </is>
      </c>
      <c r="C5" s="25" t="inlineStr">
        <is>
          <t>Enterprise Owned</t>
        </is>
      </c>
      <c r="D5" s="27" t="n">
        <v>4200</v>
      </c>
      <c r="E5" s="27" t="n">
        <v>3100</v>
      </c>
      <c r="F5" s="27" t="n">
        <v>1100</v>
      </c>
      <c r="G5" s="32">
        <f>D5/E5</f>
        <v/>
      </c>
      <c r="H5" s="29">
        <f>IF(G5&lt;=1.35,"Efficient (Green)",IF(G5&lt;=1.50,"Moderate (Standard)","Inefficient (Warning)"))</f>
        <v/>
      </c>
      <c r="I5" s="25" t="inlineStr">
        <is>
          <t>Solar Hybrid + Grid</t>
        </is>
      </c>
      <c r="J5" s="26" t="inlineStr">
        <is>
          <t>2026-05-15</t>
        </is>
      </c>
    </row>
    <row r="6" ht="20" customHeight="1">
      <c r="A6" s="21" t="inlineStr">
        <is>
          <t>DC-FAC-02</t>
        </is>
      </c>
      <c r="B6" s="20" t="inlineStr">
        <is>
          <t>Secondary DR DC Karawang</t>
        </is>
      </c>
      <c r="C6" s="20" t="inlineStr">
        <is>
          <t>Enterprise Owned</t>
        </is>
      </c>
      <c r="D6" s="22" t="n">
        <v>2800</v>
      </c>
      <c r="E6" s="22" t="n">
        <v>2050</v>
      </c>
      <c r="F6" s="22" t="n">
        <v>750</v>
      </c>
      <c r="G6" s="33">
        <f>D6/E6</f>
        <v/>
      </c>
      <c r="H6" s="24">
        <f>IF(G6&lt;=1.35,"Efficient (Green)",IF(G6&lt;=1.50,"Moderate (Standard)","Inefficient (Warning)"))</f>
        <v/>
      </c>
      <c r="I6" s="20" t="inlineStr">
        <is>
          <t>Grid + Gas Turbine</t>
        </is>
      </c>
      <c r="J6" s="21" t="inlineStr">
        <is>
          <t>2026-05-15</t>
        </is>
      </c>
    </row>
    <row r="7" ht="20" customHeight="1">
      <c r="A7" s="26" t="inlineStr">
        <is>
          <t>DC-FAC-03</t>
        </is>
      </c>
      <c r="B7" s="25" t="inlineStr">
        <is>
          <t>Colocation Edge DC BSD</t>
        </is>
      </c>
      <c r="C7" s="25" t="inlineStr">
        <is>
          <t>Colocation Provider</t>
        </is>
      </c>
      <c r="D7" s="27" t="n">
        <v>1600</v>
      </c>
      <c r="E7" s="27" t="n">
        <v>1150</v>
      </c>
      <c r="F7" s="27" t="n">
        <v>450</v>
      </c>
      <c r="G7" s="32">
        <f>D7/E7</f>
        <v/>
      </c>
      <c r="H7" s="29">
        <f>IF(G7&lt;=1.35,"Efficient (Green)",IF(G7&lt;=1.50,"Moderate (Standard)","Inefficient (Warning)"))</f>
        <v/>
      </c>
      <c r="I7" s="25" t="inlineStr">
        <is>
          <t>Grid + REC Renewable</t>
        </is>
      </c>
      <c r="J7" s="26" t="inlineStr">
        <is>
          <t>2026-05-10</t>
        </is>
      </c>
    </row>
    <row r="8" ht="20" customHeight="1">
      <c r="A8" s="21" t="inlineStr">
        <is>
          <t>DC-FAC-04</t>
        </is>
      </c>
      <c r="B8" s="20" t="inlineStr">
        <is>
          <t>Colocation Edge DC Surabaya</t>
        </is>
      </c>
      <c r="C8" s="20" t="inlineStr">
        <is>
          <t>Colocation Provider</t>
        </is>
      </c>
      <c r="D8" s="22" t="n">
        <v>1200</v>
      </c>
      <c r="E8" s="22" t="n">
        <v>850</v>
      </c>
      <c r="F8" s="22" t="n">
        <v>350</v>
      </c>
      <c r="G8" s="33">
        <f>D8/E8</f>
        <v/>
      </c>
      <c r="H8" s="24">
        <f>IF(G8&lt;=1.35,"Efficient (Green)",IF(G8&lt;=1.50,"Moderate (Standard)","Inefficient (Warning)"))</f>
        <v/>
      </c>
      <c r="I8" s="20" t="inlineStr">
        <is>
          <t>Grid PLN</t>
        </is>
      </c>
      <c r="J8" s="21" t="inlineStr">
        <is>
          <t>2026-05-10</t>
        </is>
      </c>
    </row>
    <row r="9" ht="20" customHeight="1">
      <c r="A9" s="26" t="inlineStr">
        <is>
          <t>DC-FAC-05</t>
        </is>
      </c>
      <c r="B9" s="25" t="inlineStr">
        <is>
          <t>Network Core PoP DC Jakarta Barat</t>
        </is>
      </c>
      <c r="C9" s="25" t="inlineStr">
        <is>
          <t>Edge Node</t>
        </is>
      </c>
      <c r="D9" s="27" t="n">
        <v>650</v>
      </c>
      <c r="E9" s="27" t="n">
        <v>480</v>
      </c>
      <c r="F9" s="27" t="n">
        <v>170</v>
      </c>
      <c r="G9" s="32">
        <f>D9/E9</f>
        <v/>
      </c>
      <c r="H9" s="29">
        <f>IF(G9&lt;=1.35,"Efficient (Green)",IF(G9&lt;=1.50,"Moderate (Standard)","Inefficient (Warning)"))</f>
        <v/>
      </c>
      <c r="I9" s="25" t="inlineStr">
        <is>
          <t>Grid PLN</t>
        </is>
      </c>
      <c r="J9" s="26" t="inlineStr">
        <is>
          <t>2026-05-08</t>
        </is>
      </c>
    </row>
    <row r="10" ht="20" customHeight="1">
      <c r="A10" s="21" t="inlineStr">
        <is>
          <t>DC-FAC-06</t>
        </is>
      </c>
      <c r="B10" s="20" t="inlineStr">
        <is>
          <t>Medan Regional Edge Micro-DC</t>
        </is>
      </c>
      <c r="C10" s="20" t="inlineStr">
        <is>
          <t>Edge Node</t>
        </is>
      </c>
      <c r="D10" s="22" t="n">
        <v>420</v>
      </c>
      <c r="E10" s="22" t="n">
        <v>290</v>
      </c>
      <c r="F10" s="22" t="n">
        <v>130</v>
      </c>
      <c r="G10" s="33">
        <f>D10/E10</f>
        <v/>
      </c>
      <c r="H10" s="24">
        <f>IF(G10&lt;=1.35,"Efficient (Green)",IF(G10&lt;=1.50,"Moderate (Standard)","Inefficient (Warning)"))</f>
        <v/>
      </c>
      <c r="I10" s="20" t="inlineStr">
        <is>
          <t>Grid PLN</t>
        </is>
      </c>
      <c r="J10" s="21" t="inlineStr">
        <is>
          <t>2026-05-08</t>
        </is>
      </c>
    </row>
    <row r="11" ht="20" customHeight="1">
      <c r="A11" s="26" t="inlineStr">
        <is>
          <t>DC-FAC-07</t>
        </is>
      </c>
      <c r="B11" s="25" t="inlineStr">
        <is>
          <t>Makassar Regional Edge Micro-DC</t>
        </is>
      </c>
      <c r="C11" s="25" t="inlineStr">
        <is>
          <t>Edge Node</t>
        </is>
      </c>
      <c r="D11" s="27" t="n">
        <v>380</v>
      </c>
      <c r="E11" s="27" t="n">
        <v>260</v>
      </c>
      <c r="F11" s="27" t="n">
        <v>120</v>
      </c>
      <c r="G11" s="32">
        <f>D11/E11</f>
        <v/>
      </c>
      <c r="H11" s="29">
        <f>IF(G11&lt;=1.35,"Efficient (Green)",IF(G11&lt;=1.50,"Moderate (Standard)","Inefficient (Warning)"))</f>
        <v/>
      </c>
      <c r="I11" s="25" t="inlineStr">
        <is>
          <t>Grid PLN</t>
        </is>
      </c>
      <c r="J11" s="26" t="inlineStr">
        <is>
          <t>2026-05-08</t>
        </is>
      </c>
    </row>
    <row r="12" ht="20" customHeight="1">
      <c r="A12" s="21" t="inlineStr">
        <is>
          <t>DC-FAC-08</t>
        </is>
      </c>
      <c r="B12" s="20" t="inlineStr">
        <is>
          <t>Balikpapan IKN Transit DC</t>
        </is>
      </c>
      <c r="C12" s="20" t="inlineStr">
        <is>
          <t>Edge Node</t>
        </is>
      </c>
      <c r="D12" s="22" t="n">
        <v>510</v>
      </c>
      <c r="E12" s="22" t="n">
        <v>360</v>
      </c>
      <c r="F12" s="22" t="n">
        <v>150</v>
      </c>
      <c r="G12" s="33">
        <f>D12/E12</f>
        <v/>
      </c>
      <c r="H12" s="24">
        <f>IF(G12&lt;=1.35,"Efficient (Green)",IF(G12&lt;=1.50,"Moderate (Standard)","Inefficient (Warning)"))</f>
        <v/>
      </c>
      <c r="I12" s="20" t="inlineStr">
        <is>
          <t>Solar + Grid</t>
        </is>
      </c>
      <c r="J12" s="21" t="inlineStr">
        <is>
          <t>2026-05-08</t>
        </is>
      </c>
    </row>
    <row r="13" ht="20" customHeight="1">
      <c r="A13" s="26" t="inlineStr">
        <is>
          <t>DC-FAC-09</t>
        </is>
      </c>
      <c r="B13" s="25" t="inlineStr">
        <is>
          <t>Bandung Testing &amp; Lab Server Room</t>
        </is>
      </c>
      <c r="C13" s="25" t="inlineStr">
        <is>
          <t>Office Server Room</t>
        </is>
      </c>
      <c r="D13" s="27" t="n">
        <v>220</v>
      </c>
      <c r="E13" s="27" t="n">
        <v>140</v>
      </c>
      <c r="F13" s="27" t="n">
        <v>80</v>
      </c>
      <c r="G13" s="32">
        <f>D13/E13</f>
        <v/>
      </c>
      <c r="H13" s="29">
        <f>IF(G13&lt;=1.35,"Efficient (Green)",IF(G13&lt;=1.50,"Moderate (Standard)","Inefficient (Warning)"))</f>
        <v/>
      </c>
      <c r="I13" s="25" t="inlineStr">
        <is>
          <t>Grid PLN</t>
        </is>
      </c>
      <c r="J13" s="26" t="inlineStr">
        <is>
          <t>2026-05-05</t>
        </is>
      </c>
    </row>
    <row r="14" ht="20" customHeight="1">
      <c r="A14" s="21" t="inlineStr">
        <is>
          <t>DC-FAC-10</t>
        </is>
      </c>
      <c r="B14" s="20" t="inlineStr">
        <is>
          <t>Semarang Disaster Branch Server Room</t>
        </is>
      </c>
      <c r="C14" s="20" t="inlineStr">
        <is>
          <t>Office Server Room</t>
        </is>
      </c>
      <c r="D14" s="22" t="n">
        <v>180</v>
      </c>
      <c r="E14" s="22" t="n">
        <v>110</v>
      </c>
      <c r="F14" s="22" t="n">
        <v>70</v>
      </c>
      <c r="G14" s="33">
        <f>D14/E14</f>
        <v/>
      </c>
      <c r="H14" s="24">
        <f>IF(G14&lt;=1.35,"Efficient (Green)",IF(G14&lt;=1.50,"Moderate (Standard)","Inefficient (Warning)"))</f>
        <v/>
      </c>
      <c r="I14" s="20" t="inlineStr">
        <is>
          <t>Grid PLN</t>
        </is>
      </c>
      <c r="J14" s="21" t="inlineStr">
        <is>
          <t>2026-05-05</t>
        </is>
      </c>
    </row>
    <row r="15" ht="20" customHeight="1">
      <c r="A15" s="26" t="inlineStr">
        <is>
          <t>DC-FAC-11</t>
        </is>
      </c>
      <c r="B15" s="25" t="inlineStr">
        <is>
          <t>Denpasar Hub Micro-DC</t>
        </is>
      </c>
      <c r="C15" s="25" t="inlineStr">
        <is>
          <t>Edge Node</t>
        </is>
      </c>
      <c r="D15" s="27" t="n">
        <v>290</v>
      </c>
      <c r="E15" s="27" t="n">
        <v>195</v>
      </c>
      <c r="F15" s="27" t="n">
        <v>95</v>
      </c>
      <c r="G15" s="32">
        <f>D15/E15</f>
        <v/>
      </c>
      <c r="H15" s="29">
        <f>IF(G15&lt;=1.35,"Efficient (Green)",IF(G15&lt;=1.50,"Moderate (Standard)","Inefficient (Warning)"))</f>
        <v/>
      </c>
      <c r="I15" s="25" t="inlineStr">
        <is>
          <t>Grid PLN</t>
        </is>
      </c>
      <c r="J15" s="26" t="inlineStr">
        <is>
          <t>2026-05-05</t>
        </is>
      </c>
    </row>
    <row r="16" ht="20" customHeight="1">
      <c r="A16" s="21" t="inlineStr">
        <is>
          <t>DC-FAC-12</t>
        </is>
      </c>
      <c r="B16" s="20" t="inlineStr">
        <is>
          <t>Singapore International Gateway PoP</t>
        </is>
      </c>
      <c r="C16" s="20" t="inlineStr">
        <is>
          <t>Global Colocation</t>
        </is>
      </c>
      <c r="D16" s="22" t="n">
        <v>950</v>
      </c>
      <c r="E16" s="22" t="n">
        <v>720</v>
      </c>
      <c r="F16" s="22" t="n">
        <v>230</v>
      </c>
      <c r="G16" s="33">
        <f>D16/E16</f>
        <v/>
      </c>
      <c r="H16" s="24">
        <f>IF(G16&lt;=1.35,"Efficient (Green)",IF(G16&lt;=1.50,"Moderate (Standard)","Inefficient (Warning)"))</f>
        <v/>
      </c>
      <c r="I16" s="20" t="inlineStr">
        <is>
          <t>100% Certified Green Grid</t>
        </is>
      </c>
      <c r="J16" s="21" t="inlineStr">
        <is>
          <t>2026-05-12</t>
        </is>
      </c>
    </row>
    <row r="17" ht="22" customHeight="1">
      <c r="A17" s="34" t="inlineStr">
        <is>
          <t>TOTAL / PORTFOLIO AVERAGE PUE</t>
        </is>
      </c>
      <c r="B17" s="77" t="n"/>
      <c r="C17" s="78" t="n"/>
      <c r="D17" s="36">
        <f>SUM(D5:D16)</f>
        <v/>
      </c>
      <c r="E17" s="36">
        <f>SUM(E5:E16)</f>
        <v/>
      </c>
      <c r="F17" s="36">
        <f>SUM(F5:F16)</f>
        <v/>
      </c>
      <c r="G17" s="37">
        <f>D17/E17</f>
        <v/>
      </c>
      <c r="H17" s="38">
        <f>IF(G17&lt;=1.40,"PORTFOLIO EFFICIENT","NEEDS OPTIMIZATION")</f>
        <v/>
      </c>
      <c r="I17" s="39" t="inlineStr">
        <is>
          <t>ENTERPRISE FLEET</t>
        </is>
      </c>
      <c r="J17" s="40" t="inlineStr">
        <is>
          <t>FY2026</t>
        </is>
      </c>
    </row>
  </sheetData>
  <mergeCells count="3">
    <mergeCell ref="A17:C17"/>
    <mergeCell ref="A1:J1"/>
    <mergeCell ref="A2:J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7"/>
  <sheetViews>
    <sheetView showGridLines="1" workbookViewId="0">
      <selection activeCell="A1" sqref="A1"/>
    </sheetView>
  </sheetViews>
  <sheetFormatPr baseColWidth="8" defaultRowHeight="15"/>
  <cols>
    <col width="29" customWidth="1" min="1" max="1"/>
    <col width="31" customWidth="1" min="2" max="2"/>
    <col width="31" customWidth="1" min="3" max="3"/>
    <col width="33" customWidth="1" min="4" max="4"/>
    <col width="23" customWidth="1" min="5" max="5"/>
    <col width="20" customWidth="1" min="6" max="6"/>
    <col width="31" customWidth="1" min="7" max="7"/>
    <col width="31" customWidth="1" min="8" max="8"/>
    <col width="17" customWidth="1" min="9" max="9"/>
  </cols>
  <sheetData>
    <row r="1" ht="30" customHeight="1">
      <c r="A1" s="1" t="inlineStr">
        <is>
          <t>MULTI-CLOUD GREENHOUSE GAS (GHG) CARBON EMISSIONS</t>
        </is>
      </c>
    </row>
    <row r="2" ht="20" customHeight="1">
      <c r="A2" s="2" t="inlineStr">
        <is>
          <t>Monthly Scope 2 (Compute Electricity) &amp; Scope 3 (Upstream Supply Chain) MT CO2e</t>
        </is>
      </c>
    </row>
    <row r="4" ht="24" customHeight="1">
      <c r="A4" s="7" t="inlineStr">
        <is>
          <t>Account / Subscription ID</t>
        </is>
      </c>
      <c r="B4" s="7" t="inlineStr">
        <is>
          <t>Cloud Provider</t>
        </is>
      </c>
      <c r="C4" s="7" t="inlineStr">
        <is>
          <t>Region / Location</t>
        </is>
      </c>
      <c r="D4" s="7" t="inlineStr">
        <is>
          <t>Primary Workload</t>
        </is>
      </c>
      <c r="E4" s="7" t="inlineStr">
        <is>
          <t>Monthly Spend (USD)</t>
        </is>
      </c>
      <c r="F4" s="7" t="inlineStr">
        <is>
          <t>Power Used (MWh)</t>
        </is>
      </c>
      <c r="G4" s="7" t="inlineStr">
        <is>
          <t>Scope 2 Emissions (MT CO2e)</t>
        </is>
      </c>
      <c r="H4" s="7" t="inlineStr">
        <is>
          <t>Scope 3 Emissions (MT CO2e)</t>
        </is>
      </c>
      <c r="I4" s="7" t="inlineStr">
        <is>
          <t>Total MT CO2e</t>
        </is>
      </c>
    </row>
    <row r="5" ht="20" customHeight="1">
      <c r="A5" s="26" t="inlineStr">
        <is>
          <t>AWS-PROD-01</t>
        </is>
      </c>
      <c r="B5" s="25" t="inlineStr">
        <is>
          <t>Amazon Web Services (AWS)</t>
        </is>
      </c>
      <c r="C5" s="25" t="inlineStr">
        <is>
          <t>ap-southeast-3 (Jakarta)</t>
        </is>
      </c>
      <c r="D5" s="25" t="inlineStr">
        <is>
          <t>Core Production E-Commerce</t>
        </is>
      </c>
      <c r="E5" s="79" t="n">
        <v>85000</v>
      </c>
      <c r="F5" s="80" t="n">
        <v>142.5</v>
      </c>
      <c r="G5" s="80" t="n">
        <v>98.40000000000001</v>
      </c>
      <c r="H5" s="80" t="n">
        <v>28.5</v>
      </c>
      <c r="I5" s="81">
        <f>G5+H5</f>
        <v/>
      </c>
    </row>
    <row r="6" ht="20" customHeight="1">
      <c r="A6" s="21" t="inlineStr">
        <is>
          <t>AWS-DATA-02</t>
        </is>
      </c>
      <c r="B6" s="20" t="inlineStr">
        <is>
          <t>Amazon Web Services (AWS)</t>
        </is>
      </c>
      <c r="C6" s="20" t="inlineStr">
        <is>
          <t>ap-southeast-1 (Singapore)</t>
        </is>
      </c>
      <c r="D6" s="20" t="inlineStr">
        <is>
          <t>Data Lake &amp; AI Training</t>
        </is>
      </c>
      <c r="E6" s="82" t="n">
        <v>54000</v>
      </c>
      <c r="F6" s="83" t="n">
        <v>88</v>
      </c>
      <c r="G6" s="83" t="n">
        <v>36.2</v>
      </c>
      <c r="H6" s="83" t="n">
        <v>17.6</v>
      </c>
      <c r="I6" s="84">
        <f>G6+H6</f>
        <v/>
      </c>
    </row>
    <row r="7" ht="20" customHeight="1">
      <c r="A7" s="26" t="inlineStr">
        <is>
          <t>GCP-CORE-01</t>
        </is>
      </c>
      <c r="B7" s="25" t="inlineStr">
        <is>
          <t>Google Cloud Platform (GCP)</t>
        </is>
      </c>
      <c r="C7" s="25" t="inlineStr">
        <is>
          <t>asia-southeast2 (Jakarta)</t>
        </is>
      </c>
      <c r="D7" s="25" t="inlineStr">
        <is>
          <t>Kubernetes Microservices</t>
        </is>
      </c>
      <c r="E7" s="79" t="n">
        <v>72000</v>
      </c>
      <c r="F7" s="80" t="n">
        <v>118</v>
      </c>
      <c r="G7" s="80" t="n">
        <v>72.5</v>
      </c>
      <c r="H7" s="80" t="n">
        <v>23.6</v>
      </c>
      <c r="I7" s="81">
        <f>G7+H7</f>
        <v/>
      </c>
    </row>
    <row r="8" ht="20" customHeight="1">
      <c r="A8" s="21" t="inlineStr">
        <is>
          <t>GCP-ANALYTICS-02</t>
        </is>
      </c>
      <c r="B8" s="20" t="inlineStr">
        <is>
          <t>Google Cloud Platform (GCP)</t>
        </is>
      </c>
      <c r="C8" s="20" t="inlineStr">
        <is>
          <t>asia-southeast1 (Singapore)</t>
        </is>
      </c>
      <c r="D8" s="20" t="inlineStr">
        <is>
          <t>BigQuery &amp; Vertex AI</t>
        </is>
      </c>
      <c r="E8" s="82" t="n">
        <v>48000</v>
      </c>
      <c r="F8" s="83" t="n">
        <v>76.5</v>
      </c>
      <c r="G8" s="83" t="n">
        <v>28.4</v>
      </c>
      <c r="H8" s="83" t="n">
        <v>15.3</v>
      </c>
      <c r="I8" s="84">
        <f>G8+H8</f>
        <v/>
      </c>
    </row>
    <row r="9" ht="20" customHeight="1">
      <c r="A9" s="26" t="inlineStr">
        <is>
          <t>AZURE-CORP-01</t>
        </is>
      </c>
      <c r="B9" s="25" t="inlineStr">
        <is>
          <t>Microsoft Azure</t>
        </is>
      </c>
      <c r="C9" s="25" t="inlineStr">
        <is>
          <t>Southeast Asia (Singapore)</t>
        </is>
      </c>
      <c r="D9" s="25" t="inlineStr">
        <is>
          <t>Enterprise ERP &amp; Dynamics</t>
        </is>
      </c>
      <c r="E9" s="79" t="n">
        <v>62000</v>
      </c>
      <c r="F9" s="80" t="n">
        <v>95</v>
      </c>
      <c r="G9" s="80" t="n">
        <v>39.8</v>
      </c>
      <c r="H9" s="80" t="n">
        <v>19</v>
      </c>
      <c r="I9" s="81">
        <f>G9+H9</f>
        <v/>
      </c>
    </row>
    <row r="10" ht="20" customHeight="1">
      <c r="A10" s="21" t="inlineStr">
        <is>
          <t>AZURE-DEV-02</t>
        </is>
      </c>
      <c r="B10" s="20" t="inlineStr">
        <is>
          <t>Microsoft Azure</t>
        </is>
      </c>
      <c r="C10" s="20" t="inlineStr">
        <is>
          <t>East Asia (Hong Kong)</t>
        </is>
      </c>
      <c r="D10" s="20" t="inlineStr">
        <is>
          <t>Development &amp; QA Testbed</t>
        </is>
      </c>
      <c r="E10" s="82" t="n">
        <v>28000</v>
      </c>
      <c r="F10" s="83" t="n">
        <v>42</v>
      </c>
      <c r="G10" s="83" t="n">
        <v>24.5</v>
      </c>
      <c r="H10" s="83" t="n">
        <v>8.4</v>
      </c>
      <c r="I10" s="84">
        <f>G10+H10</f>
        <v/>
      </c>
    </row>
    <row r="11" ht="20" customHeight="1">
      <c r="A11" s="26" t="inlineStr">
        <is>
          <t>ALI-CDN-01</t>
        </is>
      </c>
      <c r="B11" s="25" t="inlineStr">
        <is>
          <t>Alibaba Cloud</t>
        </is>
      </c>
      <c r="C11" s="25" t="inlineStr">
        <is>
          <t>Indonesia (Jakarta)</t>
        </is>
      </c>
      <c r="D11" s="25" t="inlineStr">
        <is>
          <t>Edge CDN &amp; Video Streaming</t>
        </is>
      </c>
      <c r="E11" s="79" t="n">
        <v>32000</v>
      </c>
      <c r="F11" s="80" t="n">
        <v>51</v>
      </c>
      <c r="G11" s="80" t="n">
        <v>35.2</v>
      </c>
      <c r="H11" s="80" t="n">
        <v>10.2</v>
      </c>
      <c r="I11" s="81">
        <f>G11+H11</f>
        <v/>
      </c>
    </row>
    <row r="12" ht="20" customHeight="1">
      <c r="A12" s="21" t="inlineStr">
        <is>
          <t>OCI-DB-01</t>
        </is>
      </c>
      <c r="B12" s="20" t="inlineStr">
        <is>
          <t>Oracle Cloud Infrastructure</t>
        </is>
      </c>
      <c r="C12" s="20" t="inlineStr">
        <is>
          <t>Singapore</t>
        </is>
      </c>
      <c r="D12" s="20" t="inlineStr">
        <is>
          <t>Core Exadata Database Cluster</t>
        </is>
      </c>
      <c r="E12" s="82" t="n">
        <v>45000</v>
      </c>
      <c r="F12" s="83" t="n">
        <v>68</v>
      </c>
      <c r="G12" s="83" t="n">
        <v>27.5</v>
      </c>
      <c r="H12" s="83" t="n">
        <v>13.6</v>
      </c>
      <c r="I12" s="84">
        <f>G12+H12</f>
        <v/>
      </c>
    </row>
    <row r="13" ht="20" customHeight="1">
      <c r="A13" s="26" t="inlineStr">
        <is>
          <t>SFW-SAAS-01</t>
        </is>
      </c>
      <c r="B13" s="25" t="inlineStr">
        <is>
          <t>Salesforce CRM Cloud</t>
        </is>
      </c>
      <c r="C13" s="25" t="inlineStr">
        <is>
          <t>Global Multi-Tenant</t>
        </is>
      </c>
      <c r="D13" s="25" t="inlineStr">
        <is>
          <t>Enterprise CRM SaaS</t>
        </is>
      </c>
      <c r="E13" s="79" t="n">
        <v>22000</v>
      </c>
      <c r="F13" s="80" t="n">
        <v>28</v>
      </c>
      <c r="G13" s="80" t="n">
        <v>11.2</v>
      </c>
      <c r="H13" s="80" t="n">
        <v>5.6</v>
      </c>
      <c r="I13" s="81">
        <f>G13+H13</f>
        <v/>
      </c>
    </row>
    <row r="14" ht="20" customHeight="1">
      <c r="A14" s="21" t="inlineStr">
        <is>
          <t>SNOW-DW-01</t>
        </is>
      </c>
      <c r="B14" s="20" t="inlineStr">
        <is>
          <t>Snowflake Data Cloud</t>
        </is>
      </c>
      <c r="C14" s="20" t="inlineStr">
        <is>
          <t>AWS Singapore Region</t>
        </is>
      </c>
      <c r="D14" s="20" t="inlineStr">
        <is>
          <t>Financial Reporting Analytics</t>
        </is>
      </c>
      <c r="E14" s="82" t="n">
        <v>31000</v>
      </c>
      <c r="F14" s="83" t="n">
        <v>44</v>
      </c>
      <c r="G14" s="83" t="n">
        <v>18.2</v>
      </c>
      <c r="H14" s="83" t="n">
        <v>8.800000000000001</v>
      </c>
      <c r="I14" s="84">
        <f>G14+H14</f>
        <v/>
      </c>
    </row>
    <row r="15" ht="20" customHeight="1">
      <c r="A15" s="26" t="inlineStr">
        <is>
          <t>M365-WORK-01</t>
        </is>
      </c>
      <c r="B15" s="25" t="inlineStr">
        <is>
          <t>Microsoft 365 SaaS</t>
        </is>
      </c>
      <c r="C15" s="25" t="inlineStr">
        <is>
          <t>APAC Data Center</t>
        </is>
      </c>
      <c r="D15" s="25" t="inlineStr">
        <is>
          <t>Email, SharePoint &amp; Teams</t>
        </is>
      </c>
      <c r="E15" s="79" t="n">
        <v>38000</v>
      </c>
      <c r="F15" s="80" t="n">
        <v>48</v>
      </c>
      <c r="G15" s="80" t="n">
        <v>19.5</v>
      </c>
      <c r="H15" s="80" t="n">
        <v>9.6</v>
      </c>
      <c r="I15" s="81">
        <f>G15+H15</f>
        <v/>
      </c>
    </row>
    <row r="16" ht="20" customHeight="1">
      <c r="A16" s="21" t="inlineStr">
        <is>
          <t>GH-DEVOPS-01</t>
        </is>
      </c>
      <c r="B16" s="20" t="inlineStr">
        <is>
          <t>GitHub Enterprise Cloud</t>
        </is>
      </c>
      <c r="C16" s="20" t="inlineStr">
        <is>
          <t>US East Azure Region</t>
        </is>
      </c>
      <c r="D16" s="20" t="inlineStr">
        <is>
          <t>CI/CD Actions &amp; Code Repos</t>
        </is>
      </c>
      <c r="E16" s="82" t="n">
        <v>14000</v>
      </c>
      <c r="F16" s="83" t="n">
        <v>18</v>
      </c>
      <c r="G16" s="83" t="n">
        <v>7.8</v>
      </c>
      <c r="H16" s="83" t="n">
        <v>3.6</v>
      </c>
      <c r="I16" s="84">
        <f>G16+H16</f>
        <v/>
      </c>
    </row>
    <row r="17" ht="22" customHeight="1">
      <c r="A17" s="34" t="inlineStr">
        <is>
          <t>TOTAL MULTI-CLOUD EMISSIONS</t>
        </is>
      </c>
      <c r="B17" s="77" t="n"/>
      <c r="C17" s="77" t="n"/>
      <c r="D17" s="78" t="n"/>
      <c r="E17" s="85">
        <f>SUM(E5:E16)</f>
        <v/>
      </c>
      <c r="F17" s="86">
        <f>SUM(F5:F16)</f>
        <v/>
      </c>
      <c r="G17" s="86">
        <f>SUM(G5:G16)</f>
        <v/>
      </c>
      <c r="H17" s="86">
        <f>SUM(H5:H16)</f>
        <v/>
      </c>
      <c r="I17" s="86">
        <f>SUM(I5:I16)</f>
        <v/>
      </c>
    </row>
  </sheetData>
  <mergeCells count="3">
    <mergeCell ref="A1:I1"/>
    <mergeCell ref="A17:D17"/>
    <mergeCell ref="A2:I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5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37" customWidth="1" min="2" max="2"/>
    <col width="24" customWidth="1" min="3" max="3"/>
    <col width="21" customWidth="1" min="4" max="4"/>
    <col width="39" customWidth="1" min="5" max="5"/>
    <col width="30" customWidth="1" min="6" max="6"/>
    <col width="24" customWidth="1" min="7" max="7"/>
    <col width="20" customWidth="1" min="8" max="8"/>
    <col width="30" customWidth="1" min="9" max="9"/>
  </cols>
  <sheetData>
    <row r="1" ht="30" customHeight="1">
      <c r="A1" s="1" t="inlineStr">
        <is>
          <t>IT ASSET CIRCULAR ECONOMY &amp; ELECTRONIC WASTE (E-WASTE)</t>
        </is>
      </c>
    </row>
    <row r="2" ht="20" customHeight="1">
      <c r="A2" s="2" t="inlineStr">
        <is>
          <t>Decommissioned Hardware, Certified Recycling Vendors &amp; Landfill Diversion</t>
        </is>
      </c>
    </row>
    <row r="4" ht="24" customHeight="1">
      <c r="A4" s="7" t="inlineStr">
        <is>
          <t>Batch ID</t>
        </is>
      </c>
      <c r="B4" s="7" t="inlineStr">
        <is>
          <t>Equipment Category</t>
        </is>
      </c>
      <c r="C4" s="7" t="inlineStr">
        <is>
          <t>Units Decommissioned</t>
        </is>
      </c>
      <c r="D4" s="7" t="inlineStr">
        <is>
          <t>Total Weight (kg)</t>
        </is>
      </c>
      <c r="E4" s="7" t="inlineStr">
        <is>
          <t>Disposition Route</t>
        </is>
      </c>
      <c r="F4" s="7" t="inlineStr">
        <is>
          <t>Certified Recycler Partner</t>
        </is>
      </c>
      <c r="G4" s="7" t="inlineStr">
        <is>
          <t>Recycled Weight (kg)</t>
        </is>
      </c>
      <c r="H4" s="7" t="inlineStr">
        <is>
          <t>Recycling Rate %</t>
        </is>
      </c>
      <c r="I4" s="7" t="inlineStr">
        <is>
          <t>Certificate of Destruction</t>
        </is>
      </c>
    </row>
    <row r="5" ht="20" customHeight="1">
      <c r="A5" s="26" t="inlineStr">
        <is>
          <t>EWT-2026-01</t>
        </is>
      </c>
      <c r="B5" s="25" t="inlineStr">
        <is>
          <t>Rack Servers (1U/2U)</t>
        </is>
      </c>
      <c r="C5" s="27" t="n">
        <v>140</v>
      </c>
      <c r="D5" s="27" t="n">
        <v>2800</v>
      </c>
      <c r="E5" s="25" t="inlineStr">
        <is>
          <t>Refurbish &amp; E-Waste Recycle</t>
        </is>
      </c>
      <c r="F5" s="25" t="inlineStr">
        <is>
          <t>PT EcoRecycle Indo</t>
        </is>
      </c>
      <c r="G5" s="27" t="n">
        <v>2740</v>
      </c>
      <c r="H5" s="87">
        <f>G5/D5</f>
        <v/>
      </c>
      <c r="I5" s="26" t="inlineStr">
        <is>
          <t>CERT-REC-901</t>
        </is>
      </c>
    </row>
    <row r="6" ht="20" customHeight="1">
      <c r="A6" s="21" t="inlineStr">
        <is>
          <t>EWT-2026-02</t>
        </is>
      </c>
      <c r="B6" s="20" t="inlineStr">
        <is>
          <t>Storage Arrays &amp; SAN Disks</t>
        </is>
      </c>
      <c r="C6" s="22" t="n">
        <v>45</v>
      </c>
      <c r="D6" s="22" t="n">
        <v>1350</v>
      </c>
      <c r="E6" s="20" t="inlineStr">
        <is>
          <t>Degaussed &amp; Smelted Parts</t>
        </is>
      </c>
      <c r="F6" s="20" t="inlineStr">
        <is>
          <t>PT GreenMetal Waste</t>
        </is>
      </c>
      <c r="G6" s="22" t="n">
        <v>1310</v>
      </c>
      <c r="H6" s="88">
        <f>G6/D6</f>
        <v/>
      </c>
      <c r="I6" s="21" t="inlineStr">
        <is>
          <t>CERT-DES-412</t>
        </is>
      </c>
    </row>
    <row r="7" ht="20" customHeight="1">
      <c r="A7" s="26" t="inlineStr">
        <is>
          <t>EWT-2026-03</t>
        </is>
      </c>
      <c r="B7" s="25" t="inlineStr">
        <is>
          <t>Employee Laptops (ThinkPad/Mac)</t>
        </is>
      </c>
      <c r="C7" s="27" t="n">
        <v>320</v>
      </c>
      <c r="D7" s="27" t="n">
        <v>640</v>
      </c>
      <c r="E7" s="25" t="inlineStr">
        <is>
          <t>Refurbish &amp; Staff Purchase</t>
        </is>
      </c>
      <c r="F7" s="25" t="inlineStr">
        <is>
          <t>Internal Employee Auction</t>
        </is>
      </c>
      <c r="G7" s="27" t="n">
        <v>610</v>
      </c>
      <c r="H7" s="87">
        <f>G7/D7</f>
        <v/>
      </c>
      <c r="I7" s="26" t="inlineStr">
        <is>
          <t>CERT-OWN-882</t>
        </is>
      </c>
    </row>
    <row r="8" ht="20" customHeight="1">
      <c r="A8" s="21" t="inlineStr">
        <is>
          <t>EWT-2026-04</t>
        </is>
      </c>
      <c r="B8" s="20" t="inlineStr">
        <is>
          <t>Network Switches &amp; Routers</t>
        </is>
      </c>
      <c r="C8" s="22" t="n">
        <v>85</v>
      </c>
      <c r="D8" s="22" t="n">
        <v>850</v>
      </c>
      <c r="E8" s="20" t="inlineStr">
        <is>
          <t>Precious Metal Extraction</t>
        </is>
      </c>
      <c r="F8" s="20" t="inlineStr">
        <is>
          <t>PT EcoRecycle Indo</t>
        </is>
      </c>
      <c r="G8" s="22" t="n">
        <v>815</v>
      </c>
      <c r="H8" s="88">
        <f>G8/D8</f>
        <v/>
      </c>
      <c r="I8" s="21" t="inlineStr">
        <is>
          <t>CERT-REC-904</t>
        </is>
      </c>
    </row>
    <row r="9" ht="20" customHeight="1">
      <c r="A9" s="26" t="inlineStr">
        <is>
          <t>EWT-2026-05</t>
        </is>
      </c>
      <c r="B9" s="25" t="inlineStr">
        <is>
          <t>Datacenter Lead-Acid Batteries</t>
        </is>
      </c>
      <c r="C9" s="27" t="n">
        <v>120</v>
      </c>
      <c r="D9" s="27" t="n">
        <v>3600</v>
      </c>
      <c r="E9" s="25" t="inlineStr">
        <is>
          <t>Certified Chemical Neutralization</t>
        </is>
      </c>
      <c r="F9" s="25" t="inlineStr">
        <is>
          <t>PT IndoBaterai Hijau</t>
        </is>
      </c>
      <c r="G9" s="27" t="n">
        <v>3560</v>
      </c>
      <c r="H9" s="87">
        <f>G9/D9</f>
        <v/>
      </c>
      <c r="I9" s="26" t="inlineStr">
        <is>
          <t>CERT-BAT-201</t>
        </is>
      </c>
    </row>
    <row r="10" ht="20" customHeight="1">
      <c r="A10" s="21" t="inlineStr">
        <is>
          <t>EWT-2026-06</t>
        </is>
      </c>
      <c r="B10" s="20" t="inlineStr">
        <is>
          <t>Office Desktop Workstations</t>
        </is>
      </c>
      <c r="C10" s="22" t="n">
        <v>110</v>
      </c>
      <c r="D10" s="22" t="n">
        <v>880</v>
      </c>
      <c r="E10" s="20" t="inlineStr">
        <is>
          <t>Refurbish for Educational Donations</t>
        </is>
      </c>
      <c r="F10" s="20" t="inlineStr">
        <is>
          <t>Yayasan Pendidikan Digital</t>
        </is>
      </c>
      <c r="G10" s="22" t="n">
        <v>850</v>
      </c>
      <c r="H10" s="88">
        <f>G10/D10</f>
        <v/>
      </c>
      <c r="I10" s="21" t="inlineStr">
        <is>
          <t>CERT-DON-311</t>
        </is>
      </c>
    </row>
    <row r="11" ht="20" customHeight="1">
      <c r="A11" s="26" t="inlineStr">
        <is>
          <t>EWT-2026-07</t>
        </is>
      </c>
      <c r="B11" s="25" t="inlineStr">
        <is>
          <t>Computer Monitors &amp; Displays</t>
        </is>
      </c>
      <c r="C11" s="27" t="n">
        <v>180</v>
      </c>
      <c r="D11" s="27" t="n">
        <v>900</v>
      </c>
      <c r="E11" s="25" t="inlineStr">
        <is>
          <t>CRT/LED Glass Recycling</t>
        </is>
      </c>
      <c r="F11" s="25" t="inlineStr">
        <is>
          <t>PT EcoRecycle Indo</t>
        </is>
      </c>
      <c r="G11" s="27" t="n">
        <v>860</v>
      </c>
      <c r="H11" s="87">
        <f>G11/D11</f>
        <v/>
      </c>
      <c r="I11" s="26" t="inlineStr">
        <is>
          <t>CERT-REC-909</t>
        </is>
      </c>
    </row>
    <row r="12" ht="20" customHeight="1">
      <c r="A12" s="21" t="inlineStr">
        <is>
          <t>EWT-2026-08</t>
        </is>
      </c>
      <c r="B12" s="20" t="inlineStr">
        <is>
          <t>Branch Office Printers &amp; Scanners</t>
        </is>
      </c>
      <c r="C12" s="22" t="n">
        <v>65</v>
      </c>
      <c r="D12" s="22" t="n">
        <v>780</v>
      </c>
      <c r="E12" s="20" t="inlineStr">
        <is>
          <t>Plastic &amp; Circuit Board Crushing</t>
        </is>
      </c>
      <c r="F12" s="20" t="inlineStr">
        <is>
          <t>PT GreenMetal Waste</t>
        </is>
      </c>
      <c r="G12" s="22" t="n">
        <v>730</v>
      </c>
      <c r="H12" s="88">
        <f>G12/D12</f>
        <v/>
      </c>
      <c r="I12" s="21" t="inlineStr">
        <is>
          <t>CERT-DES-455</t>
        </is>
      </c>
    </row>
    <row r="13" ht="20" customHeight="1">
      <c r="A13" s="26" t="inlineStr">
        <is>
          <t>EWT-2026-09</t>
        </is>
      </c>
      <c r="B13" s="25" t="inlineStr">
        <is>
          <t>Mobile Phones &amp; Test Tablets</t>
        </is>
      </c>
      <c r="C13" s="27" t="n">
        <v>210</v>
      </c>
      <c r="D13" s="27" t="n">
        <v>63</v>
      </c>
      <c r="E13" s="25" t="inlineStr">
        <is>
          <t>Component Harvesting &amp; Smelting</t>
        </is>
      </c>
      <c r="F13" s="25" t="inlineStr">
        <is>
          <t>PT IndoRecycle Cellular</t>
        </is>
      </c>
      <c r="G13" s="27" t="n">
        <v>61</v>
      </c>
      <c r="H13" s="87">
        <f>G13/D13</f>
        <v/>
      </c>
      <c r="I13" s="26" t="inlineStr">
        <is>
          <t>CERT-MOB-104</t>
        </is>
      </c>
    </row>
    <row r="14" ht="20" customHeight="1">
      <c r="A14" s="21" t="inlineStr">
        <is>
          <t>EWT-2026-10</t>
        </is>
      </c>
      <c r="B14" s="20" t="inlineStr">
        <is>
          <t>Fiber Optic &amp; Copper Cables</t>
        </is>
      </c>
      <c r="C14" s="22" t="n">
        <v>50</v>
      </c>
      <c r="D14" s="22" t="n">
        <v>450</v>
      </c>
      <c r="E14" s="20" t="inlineStr">
        <is>
          <t>Copper Stripping &amp; Polymer Recovery</t>
        </is>
      </c>
      <c r="F14" s="20" t="inlineStr">
        <is>
          <t>PT Logam Bersih Sejahtera</t>
        </is>
      </c>
      <c r="G14" s="22" t="n">
        <v>440</v>
      </c>
      <c r="H14" s="88">
        <f>G14/D14</f>
        <v/>
      </c>
      <c r="I14" s="21" t="inlineStr">
        <is>
          <t>CERT-CAB-719</t>
        </is>
      </c>
    </row>
    <row r="15" ht="22" customHeight="1">
      <c r="A15" s="34" t="inlineStr">
        <is>
          <t>TOTAL HARDWARE E-WASTE RECYCLED</t>
        </is>
      </c>
      <c r="B15" s="78" t="n"/>
      <c r="C15" s="36">
        <f>SUM(C5:C14)</f>
        <v/>
      </c>
      <c r="D15" s="36">
        <f>SUM(D5:D14)</f>
        <v/>
      </c>
      <c r="E15" s="39" t="inlineStr"/>
      <c r="F15" s="39" t="inlineStr"/>
      <c r="G15" s="36">
        <f>SUM(G5:G14)</f>
        <v/>
      </c>
      <c r="H15" s="89">
        <f>G15/D15</f>
        <v/>
      </c>
      <c r="I15" s="38" t="inlineStr">
        <is>
          <t>LANDFILL DIVERSION 97%+</t>
        </is>
      </c>
    </row>
  </sheetData>
  <mergeCells count="3">
    <mergeCell ref="A1:I1"/>
    <mergeCell ref="A2:I2"/>
    <mergeCell ref="A15:B1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23" customWidth="1" min="1" max="1"/>
    <col width="42" customWidth="1" min="2" max="2"/>
    <col width="27" customWidth="1" min="3" max="3"/>
    <col width="24" customWidth="1" min="4" max="4"/>
    <col width="26" customWidth="1" min="5" max="5"/>
    <col width="28" customWidth="1" min="6" max="6"/>
    <col width="24" customWidth="1" min="7" max="7"/>
    <col width="32" customWidth="1" min="8" max="8"/>
  </cols>
  <sheetData>
    <row r="1" ht="30" customHeight="1">
      <c r="A1" s="1" t="inlineStr">
        <is>
          <t>CORPORATE RENEWABLE ENERGY TRANSITION &amp; CLEAN POWER (REC)</t>
        </is>
      </c>
    </row>
    <row r="2" ht="20" customHeight="1">
      <c r="A2" s="2" t="inlineStr">
        <is>
          <t>Rooftop Solar PV Systems, Renewable Energy Certificates &amp; Off-Grid Hydro</t>
        </is>
      </c>
    </row>
    <row r="4" ht="24" customHeight="1">
      <c r="A4" s="7" t="inlineStr">
        <is>
          <t>Asset / Contract ID</t>
        </is>
      </c>
      <c r="B4" s="7" t="inlineStr">
        <is>
          <t>Renewable Power Asset</t>
        </is>
      </c>
      <c r="C4" s="7" t="inlineStr">
        <is>
          <t>Location / Scope</t>
        </is>
      </c>
      <c r="D4" s="7" t="inlineStr">
        <is>
          <t>Capacity (kWp / MWh)</t>
        </is>
      </c>
      <c r="E4" s="7" t="inlineStr">
        <is>
          <t>Actual Clean Gen (MWh)</t>
        </is>
      </c>
      <c r="F4" s="7" t="inlineStr">
        <is>
          <t>Avoided Carbon (MT CO2e)</t>
        </is>
      </c>
      <c r="G4" s="7" t="inlineStr">
        <is>
          <t>Clean Energy Share %</t>
        </is>
      </c>
      <c r="H4" s="7" t="inlineStr">
        <is>
          <t>Certification / Standard</t>
        </is>
      </c>
    </row>
    <row r="5" ht="20" customHeight="1">
      <c r="A5" s="26" t="inlineStr">
        <is>
          <t>REC-SOL-01</t>
        </is>
      </c>
      <c r="B5" s="25" t="inlineStr">
        <is>
          <t>Cikarang DC Rooftop Solar PV</t>
        </is>
      </c>
      <c r="C5" s="25" t="inlineStr">
        <is>
          <t>Primary DC Building</t>
        </is>
      </c>
      <c r="D5" s="27" t="n">
        <v>1200</v>
      </c>
      <c r="E5" s="27" t="n">
        <v>1680</v>
      </c>
      <c r="F5" s="27" t="n">
        <v>1344</v>
      </c>
      <c r="G5" s="87" t="n">
        <v>0.4</v>
      </c>
      <c r="H5" s="25" t="inlineStr">
        <is>
          <t>TUV Rheinland Clean Solar</t>
        </is>
      </c>
    </row>
    <row r="6" ht="20" customHeight="1">
      <c r="A6" s="21" t="inlineStr">
        <is>
          <t>REC-SOL-02</t>
        </is>
      </c>
      <c r="B6" s="20" t="inlineStr">
        <is>
          <t>Head Office Menara Rooftop Solar</t>
        </is>
      </c>
      <c r="C6" s="20" t="inlineStr">
        <is>
          <t>HQ Jakarta</t>
        </is>
      </c>
      <c r="D6" s="22" t="n">
        <v>450</v>
      </c>
      <c r="E6" s="22" t="n">
        <v>580</v>
      </c>
      <c r="F6" s="22" t="n">
        <v>464</v>
      </c>
      <c r="G6" s="88" t="n">
        <v>0.28</v>
      </c>
      <c r="H6" s="20" t="inlineStr">
        <is>
          <t>PLN Solar Rooftop Parallel</t>
        </is>
      </c>
    </row>
    <row r="7" ht="20" customHeight="1">
      <c r="A7" s="26" t="inlineStr">
        <is>
          <t>REC-SOL-03</t>
        </is>
      </c>
      <c r="B7" s="25" t="inlineStr">
        <is>
          <t>Karawang DR Rooftop Solar PV</t>
        </is>
      </c>
      <c r="C7" s="25" t="inlineStr">
        <is>
          <t>Disaster DC Site</t>
        </is>
      </c>
      <c r="D7" s="27" t="n">
        <v>800</v>
      </c>
      <c r="E7" s="27" t="n">
        <v>1120</v>
      </c>
      <c r="F7" s="27" t="n">
        <v>896</v>
      </c>
      <c r="G7" s="87" t="n">
        <v>0.4</v>
      </c>
      <c r="H7" s="25" t="inlineStr">
        <is>
          <t>TUV Rheinland Clean Solar</t>
        </is>
      </c>
    </row>
    <row r="8" ht="20" customHeight="1">
      <c r="A8" s="21" t="inlineStr">
        <is>
          <t>REC-SOL-04</t>
        </is>
      </c>
      <c r="B8" s="20" t="inlineStr">
        <is>
          <t>BSD Technopark Solar Carport</t>
        </is>
      </c>
      <c r="C8" s="20" t="inlineStr">
        <is>
          <t>Edge DC Campus</t>
        </is>
      </c>
      <c r="D8" s="22" t="n">
        <v>300</v>
      </c>
      <c r="E8" s="22" t="n">
        <v>390</v>
      </c>
      <c r="F8" s="22" t="n">
        <v>312</v>
      </c>
      <c r="G8" s="88" t="n">
        <v>0.24</v>
      </c>
      <c r="H8" s="20" t="inlineStr">
        <is>
          <t>Green Building Council ID</t>
        </is>
      </c>
    </row>
    <row r="9" ht="20" customHeight="1">
      <c r="A9" s="26" t="inlineStr">
        <is>
          <t>REC-PLN-01</t>
        </is>
      </c>
      <c r="B9" s="25" t="inlineStr">
        <is>
          <t>PLN Renewable Energy Certificate (REC)</t>
        </is>
      </c>
      <c r="C9" s="25" t="inlineStr">
        <is>
          <t>Java-Bali Grid Sourcing</t>
        </is>
      </c>
      <c r="D9" s="27" t="n">
        <v>3500</v>
      </c>
      <c r="E9" s="27" t="n">
        <v>3500</v>
      </c>
      <c r="F9" s="27" t="n">
        <v>2800</v>
      </c>
      <c r="G9" s="87" t="n">
        <v>1</v>
      </c>
      <c r="H9" s="25" t="inlineStr">
        <is>
          <t>I-REC Standard International</t>
        </is>
      </c>
    </row>
    <row r="10" ht="20" customHeight="1">
      <c r="A10" s="21" t="inlineStr">
        <is>
          <t>REC-PLN-02</t>
        </is>
      </c>
      <c r="B10" s="20" t="inlineStr">
        <is>
          <t>PLN Green Tariff Subscription</t>
        </is>
      </c>
      <c r="C10" s="20" t="inlineStr">
        <is>
          <t>Secondary Colocations</t>
        </is>
      </c>
      <c r="D10" s="22" t="n">
        <v>1800</v>
      </c>
      <c r="E10" s="22" t="n">
        <v>1800</v>
      </c>
      <c r="F10" s="22" t="n">
        <v>1440</v>
      </c>
      <c r="G10" s="88" t="n">
        <v>1</v>
      </c>
      <c r="H10" s="20" t="inlineStr">
        <is>
          <t>PLN Clean Energy Tariff</t>
        </is>
      </c>
    </row>
    <row r="11" ht="20" customHeight="1">
      <c r="A11" s="26" t="inlineStr">
        <is>
          <t>REC-HYD-01</t>
        </is>
      </c>
      <c r="B11" s="25" t="inlineStr">
        <is>
          <t>Micro-Hydro Off-Grid Power Contract</t>
        </is>
      </c>
      <c r="C11" s="25" t="inlineStr">
        <is>
          <t>Regional PoP Site</t>
        </is>
      </c>
      <c r="D11" s="27" t="n">
        <v>250</v>
      </c>
      <c r="E11" s="27" t="n">
        <v>320</v>
      </c>
      <c r="F11" s="27" t="n">
        <v>256</v>
      </c>
      <c r="G11" s="87" t="n">
        <v>0.76</v>
      </c>
      <c r="H11" s="25" t="inlineStr">
        <is>
          <t>Gold Standard Hydro</t>
        </is>
      </c>
    </row>
    <row r="12" ht="20" customHeight="1">
      <c r="A12" s="21" t="inlineStr">
        <is>
          <t>REC-GEO-01</t>
        </is>
      </c>
      <c r="B12" s="20" t="inlineStr">
        <is>
          <t>Geothermal Energy PPA Agreement</t>
        </is>
      </c>
      <c r="C12" s="20" t="inlineStr">
        <is>
          <t>West Java Cluster</t>
        </is>
      </c>
      <c r="D12" s="22" t="n">
        <v>2200</v>
      </c>
      <c r="E12" s="22" t="n">
        <v>2200</v>
      </c>
      <c r="F12" s="22" t="n">
        <v>1760</v>
      </c>
      <c r="G12" s="88" t="n">
        <v>1</v>
      </c>
      <c r="H12" s="20" t="inlineStr">
        <is>
          <t>I-REC Geothermal ID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25" customWidth="1" min="1" max="1"/>
    <col width="32" customWidth="1" min="2" max="2"/>
    <col width="24" customWidth="1" min="3" max="3"/>
    <col width="26" customWidth="1" min="4" max="4"/>
    <col width="35" customWidth="1" min="5" max="5"/>
    <col width="42" customWidth="1" min="6" max="6"/>
    <col width="42" customWidth="1" min="7" max="7"/>
    <col width="19" customWidth="1" min="8" max="8"/>
  </cols>
  <sheetData>
    <row r="1" ht="30" customHeight="1">
      <c r="A1" s="1" t="inlineStr">
        <is>
          <t>SUSTAINABLE SOFTWARE ENGINEERING &amp; CARBON INTENSITY (SCI)</t>
        </is>
      </c>
    </row>
    <row r="2" ht="20" customHeight="1">
      <c r="A2" s="2" t="inlineStr">
        <is>
          <t>Algorithmic Energy Efficiency, Carbon-Aware Workload Scheduling &amp; Microservice SCI</t>
        </is>
      </c>
    </row>
    <row r="4" ht="24" customHeight="1">
      <c r="A4" s="7" t="inlineStr">
        <is>
          <t>App / Microservice ID</t>
        </is>
      </c>
      <c r="B4" s="7" t="inlineStr">
        <is>
          <t>System / Service Name</t>
        </is>
      </c>
      <c r="C4" s="7" t="inlineStr">
        <is>
          <t>Engineering Team</t>
        </is>
      </c>
      <c r="D4" s="7" t="inlineStr">
        <is>
          <t>Language / Framework</t>
        </is>
      </c>
      <c r="E4" s="7" t="inlineStr">
        <is>
          <t>Software Carbon Intensity (SCI)</t>
        </is>
      </c>
      <c r="F4" s="7" t="inlineStr">
        <is>
          <t>Carbon-Aware Scheduling</t>
        </is>
      </c>
      <c r="G4" s="7" t="inlineStr">
        <is>
          <t>Optimization Action Taken</t>
        </is>
      </c>
      <c r="H4" s="7" t="inlineStr">
        <is>
          <t>SCI Reduction %</t>
        </is>
      </c>
    </row>
    <row r="5" ht="20" customHeight="1">
      <c r="A5" s="26" t="inlineStr">
        <is>
          <t>SCI-APP-01</t>
        </is>
      </c>
      <c r="B5" s="25" t="inlineStr">
        <is>
          <t>Core Payment Auth Gateway</t>
        </is>
      </c>
      <c r="C5" s="25" t="inlineStr">
        <is>
          <t>FinTech Core</t>
        </is>
      </c>
      <c r="D5" s="25" t="inlineStr">
        <is>
          <t>Go / Gin Engine</t>
        </is>
      </c>
      <c r="E5" s="90" t="n">
        <v>14.2</v>
      </c>
      <c r="F5" s="25" t="inlineStr">
        <is>
          <t>Yes (Shift batch at low-carbon grid hours)</t>
        </is>
      </c>
      <c r="G5" s="25" t="inlineStr">
        <is>
          <t>Migrated from Python to Go; 4x lower CPU cycles</t>
        </is>
      </c>
      <c r="H5" s="87" t="n">
        <v>0.65</v>
      </c>
    </row>
    <row r="6" ht="20" customHeight="1">
      <c r="A6" s="21" t="inlineStr">
        <is>
          <t>SCI-APP-02</t>
        </is>
      </c>
      <c r="B6" s="20" t="inlineStr">
        <is>
          <t>Recommendation Engine</t>
        </is>
      </c>
      <c r="C6" s="20" t="inlineStr">
        <is>
          <t>Data AI Lab</t>
        </is>
      </c>
      <c r="D6" s="20" t="inlineStr">
        <is>
          <t>Python / C++ ONNX</t>
        </is>
      </c>
      <c r="E6" s="91" t="n">
        <v>42.5</v>
      </c>
      <c r="F6" s="20" t="inlineStr">
        <is>
          <t>Yes (Run embeddings during off-peak solar)</t>
        </is>
      </c>
      <c r="G6" s="20" t="inlineStr">
        <is>
          <t>Quantized model from FP32 to INT8; halved GPU wattage</t>
        </is>
      </c>
      <c r="H6" s="88" t="n">
        <v>0.52</v>
      </c>
    </row>
    <row r="7" ht="20" customHeight="1">
      <c r="A7" s="26" t="inlineStr">
        <is>
          <t>SCI-APP-03</t>
        </is>
      </c>
      <c r="B7" s="25" t="inlineStr">
        <is>
          <t>Order Settlement Ledger</t>
        </is>
      </c>
      <c r="C7" s="25" t="inlineStr">
        <is>
          <t>Transaction Services</t>
        </is>
      </c>
      <c r="D7" s="25" t="inlineStr">
        <is>
          <t>Java / Quarkus GraalVM</t>
        </is>
      </c>
      <c r="E7" s="90" t="n">
        <v>18</v>
      </c>
      <c r="F7" s="25" t="inlineStr">
        <is>
          <t>Yes (Scheduled overnight)</t>
        </is>
      </c>
      <c r="G7" s="25" t="inlineStr">
        <is>
          <t>Compiled to Native GraalVM Image; 80% RAM cut</t>
        </is>
      </c>
      <c r="H7" s="87" t="n">
        <v>0.48</v>
      </c>
    </row>
    <row r="8" ht="20" customHeight="1">
      <c r="A8" s="21" t="inlineStr">
        <is>
          <t>SCI-APP-04</t>
        </is>
      </c>
      <c r="B8" s="20" t="inlineStr">
        <is>
          <t>Customer Identity &amp; Auth</t>
        </is>
      </c>
      <c r="C8" s="20" t="inlineStr">
        <is>
          <t>Security Platform</t>
        </is>
      </c>
      <c r="D8" s="20" t="inlineStr">
        <is>
          <t>Rust / Actix-Web</t>
        </is>
      </c>
      <c r="E8" s="91" t="n">
        <v>8.4</v>
      </c>
      <c r="F8" s="20" t="inlineStr">
        <is>
          <t>Real-Time (Continuous)</t>
        </is>
      </c>
      <c r="G8" s="20" t="inlineStr">
        <is>
          <t>Rewritten in Rust; zero garbage-collection overhead</t>
        </is>
      </c>
      <c r="H8" s="88" t="n">
        <v>0.72</v>
      </c>
    </row>
    <row r="9" ht="20" customHeight="1">
      <c r="A9" s="26" t="inlineStr">
        <is>
          <t>SCI-APP-05</t>
        </is>
      </c>
      <c r="B9" s="25" t="inlineStr">
        <is>
          <t>Product Catalog Search</t>
        </is>
      </c>
      <c r="C9" s="25" t="inlineStr">
        <is>
          <t>E-Commerce Team</t>
        </is>
      </c>
      <c r="D9" s="25" t="inlineStr">
        <is>
          <t>Node.js / Fastify</t>
        </is>
      </c>
      <c r="E9" s="90" t="n">
        <v>26</v>
      </c>
      <c r="F9" s="25" t="inlineStr">
        <is>
          <t>No (Customer Facing)</t>
        </is>
      </c>
      <c r="G9" s="25" t="inlineStr">
        <is>
          <t>Added Redis caching tier; reduced DB query queries by 70%</t>
        </is>
      </c>
      <c r="H9" s="87" t="n">
        <v>0.38</v>
      </c>
    </row>
    <row r="10" ht="20" customHeight="1">
      <c r="A10" s="21" t="inlineStr">
        <is>
          <t>SCI-APP-06</t>
        </is>
      </c>
      <c r="B10" s="20" t="inlineStr">
        <is>
          <t>Reporting &amp; Data Lake Export</t>
        </is>
      </c>
      <c r="C10" s="20" t="inlineStr">
        <is>
          <t>BI Operations</t>
        </is>
      </c>
      <c r="D10" s="20" t="inlineStr">
        <is>
          <t>Apache Spark / Scala</t>
        </is>
      </c>
      <c r="E10" s="91" t="n">
        <v>58</v>
      </c>
      <c r="F10" s="20" t="inlineStr">
        <is>
          <t>Yes (Scheduled when renewable power peak)</t>
        </is>
      </c>
      <c r="G10" s="20" t="inlineStr">
        <is>
          <t>Optimized Spark shuffle partitions; eliminated spilled disk</t>
        </is>
      </c>
      <c r="H10" s="88" t="n">
        <v>0.44</v>
      </c>
    </row>
    <row r="11" ht="20" customHeight="1">
      <c r="A11" s="26" t="inlineStr">
        <is>
          <t>SCI-APP-07</t>
        </is>
      </c>
      <c r="B11" s="25" t="inlineStr">
        <is>
          <t>Mobile API BFF Gateway</t>
        </is>
      </c>
      <c r="C11" s="25" t="inlineStr">
        <is>
          <t>Mobile Platform</t>
        </is>
      </c>
      <c r="D11" s="25" t="inlineStr">
        <is>
          <t>TypeScript / Node</t>
        </is>
      </c>
      <c r="E11" s="90" t="n">
        <v>22.5</v>
      </c>
      <c r="F11" s="25" t="inlineStr">
        <is>
          <t>No (Customer Facing)</t>
        </is>
      </c>
      <c r="G11" s="25" t="inlineStr">
        <is>
          <t>HTTP/3 &amp; brotli compression; cut egress data payload 35%</t>
        </is>
      </c>
      <c r="H11" s="87" t="n">
        <v>0.3</v>
      </c>
    </row>
    <row r="12" ht="20" customHeight="1">
      <c r="A12" s="21" t="inlineStr">
        <is>
          <t>SCI-APP-08</t>
        </is>
      </c>
      <c r="B12" s="20" t="inlineStr">
        <is>
          <t>Notification Dispatch Bus</t>
        </is>
      </c>
      <c r="C12" s="20" t="inlineStr">
        <is>
          <t>Customer Ops</t>
        </is>
      </c>
      <c r="D12" s="20" t="inlineStr">
        <is>
          <t>Go / RabbitMQ</t>
        </is>
      </c>
      <c r="E12" s="91" t="n">
        <v>11</v>
      </c>
      <c r="F12" s="20" t="inlineStr">
        <is>
          <t>Yes (Throttled non-urgent marketing alerts)</t>
        </is>
      </c>
      <c r="G12" s="20" t="inlineStr">
        <is>
          <t>Batched push notifications in 1-second micro-chunks</t>
        </is>
      </c>
      <c r="H12" s="88" t="n">
        <v>0.4</v>
      </c>
    </row>
  </sheetData>
  <mergeCells count="2">
    <mergeCell ref="A2:H2"/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34" customWidth="1" min="3" max="3"/>
    <col width="29" customWidth="1" min="4" max="4"/>
    <col width="33" customWidth="1" min="5" max="5"/>
    <col width="42" customWidth="1" min="6" max="6"/>
    <col width="37" customWidth="1" min="7" max="7"/>
    <col width="15" customWidth="1" min="8" max="8"/>
  </cols>
  <sheetData>
    <row r="1" ht="30" customHeight="1">
      <c r="A1" s="1" t="inlineStr">
        <is>
          <t>SERVER FLEET UTILIZATION &amp; COMBI ZOMBIE SERVER RETIREMENT</t>
        </is>
      </c>
    </row>
    <row r="2" ht="20" customHeight="1">
      <c r="A2" s="2" t="inlineStr">
        <is>
          <t>CPU Workload Saturation, Idle Zombie Server Elimination &amp; Right-Sizing</t>
        </is>
      </c>
    </row>
    <row r="4" ht="24" customHeight="1">
      <c r="A4" s="7" t="inlineStr">
        <is>
          <t>Cluster / Host Group</t>
        </is>
      </c>
      <c r="B4" s="7" t="inlineStr">
        <is>
          <t>Environment</t>
        </is>
      </c>
      <c r="C4" s="7" t="inlineStr">
        <is>
          <t>Total Physical / Virtual Nodes</t>
        </is>
      </c>
      <c r="D4" s="7" t="inlineStr">
        <is>
          <t>Average CPU Utilization %</t>
        </is>
      </c>
      <c r="E4" s="7" t="inlineStr">
        <is>
          <t>Idle / Zombie Nodes (&lt;5% CPU)</t>
        </is>
      </c>
      <c r="F4" s="7" t="inlineStr">
        <is>
          <t>Right-Sizing Action</t>
        </is>
      </c>
      <c r="G4" s="7" t="inlineStr">
        <is>
          <t>Monthly Power Waste Avoided (kWh)</t>
        </is>
      </c>
      <c r="H4" s="7" t="inlineStr">
        <is>
          <t>Status</t>
        </is>
      </c>
    </row>
    <row r="5" ht="20" customHeight="1">
      <c r="A5" s="25" t="inlineStr">
        <is>
          <t>K8S-PROD-CLUSTER-A</t>
        </is>
      </c>
      <c r="B5" s="26" t="inlineStr">
        <is>
          <t>Production</t>
        </is>
      </c>
      <c r="C5" s="27" t="n">
        <v>120</v>
      </c>
      <c r="D5" s="87" t="n">
        <v>0.74</v>
      </c>
      <c r="E5" s="54" t="n">
        <v>4</v>
      </c>
      <c r="F5" s="25" t="inlineStr">
        <is>
          <t>Consolidated Pods via Karpenter Autoscaler</t>
        </is>
      </c>
      <c r="G5" s="27" t="n">
        <v>3200</v>
      </c>
      <c r="H5" s="29" t="inlineStr">
        <is>
          <t>Completed</t>
        </is>
      </c>
    </row>
    <row r="6" ht="20" customHeight="1">
      <c r="A6" s="20" t="inlineStr">
        <is>
          <t>K8S-DEV-CLUSTER-B</t>
        </is>
      </c>
      <c r="B6" s="21" t="inlineStr">
        <is>
          <t>Development</t>
        </is>
      </c>
      <c r="C6" s="22" t="n">
        <v>80</v>
      </c>
      <c r="D6" s="88" t="n">
        <v>0.28</v>
      </c>
      <c r="E6" s="55" t="n">
        <v>22</v>
      </c>
      <c r="F6" s="20" t="inlineStr">
        <is>
          <t>Scheduled Auto-Shutdown outside 08:00-18:00 WIB</t>
        </is>
      </c>
      <c r="G6" s="22" t="n">
        <v>8800</v>
      </c>
      <c r="H6" s="56" t="inlineStr">
        <is>
          <t>In Progress</t>
        </is>
      </c>
    </row>
    <row r="7" ht="20" customHeight="1">
      <c r="A7" s="25" t="inlineStr">
        <is>
          <t>VMWARE-ONPREM-CORE</t>
        </is>
      </c>
      <c r="B7" s="26" t="inlineStr">
        <is>
          <t>Production</t>
        </is>
      </c>
      <c r="C7" s="27" t="n">
        <v>95</v>
      </c>
      <c r="D7" s="87" t="n">
        <v>0.68</v>
      </c>
      <c r="E7" s="54" t="n">
        <v>6</v>
      </c>
      <c r="F7" s="25" t="inlineStr">
        <is>
          <t>vMotion Density Packing &amp; Host Power-Off</t>
        </is>
      </c>
      <c r="G7" s="27" t="n">
        <v>4500</v>
      </c>
      <c r="H7" s="29" t="inlineStr">
        <is>
          <t>Completed</t>
        </is>
      </c>
    </row>
    <row r="8" ht="20" customHeight="1">
      <c r="A8" s="20" t="inlineStr">
        <is>
          <t>VMWARE-LEGACY-APPS</t>
        </is>
      </c>
      <c r="B8" s="21" t="inlineStr">
        <is>
          <t>Legacy Prod</t>
        </is>
      </c>
      <c r="C8" s="22" t="n">
        <v>45</v>
      </c>
      <c r="D8" s="88" t="n">
        <v>0.18</v>
      </c>
      <c r="E8" s="55" t="n">
        <v>18</v>
      </c>
      <c r="F8" s="20" t="inlineStr">
        <is>
          <t>Decommissioned 18 unutilized legacy VM hosts</t>
        </is>
      </c>
      <c r="G8" s="22" t="n">
        <v>7200</v>
      </c>
      <c r="H8" s="24" t="inlineStr">
        <is>
          <t>Completed</t>
        </is>
      </c>
    </row>
    <row r="9" ht="20" customHeight="1">
      <c r="A9" s="25" t="inlineStr">
        <is>
          <t>BIGDATA-HADOOP-CLUSTER</t>
        </is>
      </c>
      <c r="B9" s="26" t="inlineStr">
        <is>
          <t>Analytics</t>
        </is>
      </c>
      <c r="C9" s="27" t="n">
        <v>60</v>
      </c>
      <c r="D9" s="87" t="n">
        <v>0.55</v>
      </c>
      <c r="E9" s="54" t="n">
        <v>8</v>
      </c>
      <c r="F9" s="25" t="inlineStr">
        <is>
          <t>Migrated cold storage to S3 Glacier Deep Archive</t>
        </is>
      </c>
      <c r="G9" s="27" t="n">
        <v>3600</v>
      </c>
      <c r="H9" s="57" t="inlineStr">
        <is>
          <t>In Progress</t>
        </is>
      </c>
    </row>
    <row r="10" ht="20" customHeight="1">
      <c r="A10" s="20" t="inlineStr">
        <is>
          <t>AI-GPU-TRAINING-FARM</t>
        </is>
      </c>
      <c r="B10" s="21" t="inlineStr">
        <is>
          <t>Research Lab</t>
        </is>
      </c>
      <c r="C10" s="22" t="n">
        <v>32</v>
      </c>
      <c r="D10" s="88" t="n">
        <v>0.82</v>
      </c>
      <c r="E10" s="58" t="n">
        <v>1</v>
      </c>
      <c r="F10" s="20" t="inlineStr">
        <is>
          <t>Dynamic GPU Time-Slicing across research batches</t>
        </is>
      </c>
      <c r="G10" s="22" t="n">
        <v>1400</v>
      </c>
      <c r="H10" s="24" t="inlineStr">
        <is>
          <t>Completed</t>
        </is>
      </c>
    </row>
    <row r="11" ht="20" customHeight="1">
      <c r="A11" s="25" t="inlineStr">
        <is>
          <t>TEST-STAGING-ENV</t>
        </is>
      </c>
      <c r="B11" s="26" t="inlineStr">
        <is>
          <t>Staging</t>
        </is>
      </c>
      <c r="C11" s="27" t="n">
        <v>50</v>
      </c>
      <c r="D11" s="87" t="n">
        <v>0.22</v>
      </c>
      <c r="E11" s="59" t="n">
        <v>16</v>
      </c>
      <c r="F11" s="25" t="inlineStr">
        <is>
          <t>Scaled to zero instances over weekend periods</t>
        </is>
      </c>
      <c r="G11" s="27" t="n">
        <v>5600</v>
      </c>
      <c r="H11" s="57" t="inlineStr">
        <is>
          <t>In Progress</t>
        </is>
      </c>
    </row>
    <row r="12" ht="20" customHeight="1">
      <c r="A12" s="20" t="inlineStr">
        <is>
          <t>DISASTER-STANDBY-HOT</t>
        </is>
      </c>
      <c r="B12" s="21" t="inlineStr">
        <is>
          <t>DR Standby</t>
        </is>
      </c>
      <c r="C12" s="22" t="n">
        <v>70</v>
      </c>
      <c r="D12" s="88" t="n">
        <v>0.12</v>
      </c>
      <c r="E12" s="58" t="n">
        <v>0</v>
      </c>
      <c r="F12" s="20" t="inlineStr">
        <is>
          <t>Warm-standby pilot; reduced idle CPU core reservation</t>
        </is>
      </c>
      <c r="G12" s="22" t="n">
        <v>2800</v>
      </c>
      <c r="H12" s="24" t="inlineStr">
        <is>
          <t>Completed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42" customWidth="1" min="2" max="2"/>
    <col width="33" customWidth="1" min="3" max="3"/>
    <col width="21" customWidth="1" min="4" max="4"/>
    <col width="26" customWidth="1" min="5" max="5"/>
    <col width="28" customWidth="1" min="6" max="6"/>
    <col width="27" customWidth="1" min="7" max="7"/>
    <col width="16" customWidth="1" min="8" max="8"/>
  </cols>
  <sheetData>
    <row r="1" ht="30" customHeight="1">
      <c r="A1" s="1" t="inlineStr">
        <is>
          <t>DIGITAL WORKPLACE SUSTAINABILITY &amp; PAPERLESS ENTERPRISE</t>
        </is>
      </c>
    </row>
    <row r="2" ht="20" customHeight="1">
      <c r="A2" s="2" t="inlineStr">
        <is>
          <t>E-Signature Adoption, Paper Reams Saved, Tree Conservation &amp; Water Protection</t>
        </is>
      </c>
    </row>
    <row r="4" ht="24" customHeight="1">
      <c r="A4" s="7" t="inlineStr">
        <is>
          <t>Department / Division</t>
        </is>
      </c>
      <c r="B4" s="7" t="inlineStr">
        <is>
          <t>Process Digitalized</t>
        </is>
      </c>
      <c r="C4" s="7" t="inlineStr">
        <is>
          <t>Monthly E-Signatures Executed</t>
        </is>
      </c>
      <c r="D4" s="7" t="inlineStr">
        <is>
          <t>Paper Pages Saved</t>
        </is>
      </c>
      <c r="E4" s="7" t="inlineStr">
        <is>
          <t>Trees Equivalent Saved</t>
        </is>
      </c>
      <c r="F4" s="7" t="inlineStr">
        <is>
          <t>Water Conserved (Liters)</t>
        </is>
      </c>
      <c r="G4" s="7" t="inlineStr">
        <is>
          <t>Digital Adoption Rate %</t>
        </is>
      </c>
      <c r="H4" s="7" t="inlineStr">
        <is>
          <t>Status</t>
        </is>
      </c>
    </row>
    <row r="5" ht="20" customHeight="1">
      <c r="A5" s="25" t="inlineStr">
        <is>
          <t>Corporate Legal</t>
        </is>
      </c>
      <c r="B5" s="25" t="inlineStr">
        <is>
          <t>Contract &amp; NDA Digital Signing</t>
        </is>
      </c>
      <c r="C5" s="27" t="n">
        <v>14500</v>
      </c>
      <c r="D5" s="27" t="n">
        <v>72500</v>
      </c>
      <c r="E5" s="80" t="n">
        <v>8.699999999999999</v>
      </c>
      <c r="F5" s="27" t="n">
        <v>7250</v>
      </c>
      <c r="G5" s="87" t="n">
        <v>0.98</v>
      </c>
      <c r="H5" s="26" t="inlineStr">
        <is>
          <t>100% Digital</t>
        </is>
      </c>
    </row>
    <row r="6" ht="20" customHeight="1">
      <c r="A6" s="20" t="inlineStr">
        <is>
          <t>Human Resources</t>
        </is>
      </c>
      <c r="B6" s="20" t="inlineStr">
        <is>
          <t>Offer Letters &amp; Employee Onboarding</t>
        </is>
      </c>
      <c r="C6" s="22" t="n">
        <v>8200</v>
      </c>
      <c r="D6" s="22" t="n">
        <v>41000</v>
      </c>
      <c r="E6" s="83" t="n">
        <v>4.9</v>
      </c>
      <c r="F6" s="22" t="n">
        <v>4100</v>
      </c>
      <c r="G6" s="88" t="n">
        <v>0.95</v>
      </c>
      <c r="H6" s="21" t="inlineStr">
        <is>
          <t>100% Digital</t>
        </is>
      </c>
    </row>
    <row r="7" ht="20" customHeight="1">
      <c r="A7" s="25" t="inlineStr">
        <is>
          <t>Procurement &amp; Supply Chain</t>
        </is>
      </c>
      <c r="B7" s="25" t="inlineStr">
        <is>
          <t>Vendor Purchase Orders &amp; Invoicing</t>
        </is>
      </c>
      <c r="C7" s="27" t="n">
        <v>24000</v>
      </c>
      <c r="D7" s="27" t="n">
        <v>120000</v>
      </c>
      <c r="E7" s="80" t="n">
        <v>14.4</v>
      </c>
      <c r="F7" s="27" t="n">
        <v>12000</v>
      </c>
      <c r="G7" s="87" t="n">
        <v>0.92</v>
      </c>
      <c r="H7" s="26" t="inlineStr">
        <is>
          <t>100% Digital</t>
        </is>
      </c>
    </row>
    <row r="8" ht="20" customHeight="1">
      <c r="A8" s="20" t="inlineStr">
        <is>
          <t>Consumer Banking / Retail</t>
        </is>
      </c>
      <c r="B8" s="20" t="inlineStr">
        <is>
          <t>Account Opening &amp; KYC Digital Verification</t>
        </is>
      </c>
      <c r="C8" s="22" t="n">
        <v>65000</v>
      </c>
      <c r="D8" s="22" t="n">
        <v>325000</v>
      </c>
      <c r="E8" s="83" t="n">
        <v>39</v>
      </c>
      <c r="F8" s="22" t="n">
        <v>32500</v>
      </c>
      <c r="G8" s="88" t="n">
        <v>0.96</v>
      </c>
      <c r="H8" s="21" t="inlineStr">
        <is>
          <t>100% Digital</t>
        </is>
      </c>
    </row>
    <row r="9" ht="20" customHeight="1">
      <c r="A9" s="25" t="inlineStr">
        <is>
          <t>Corporate Finance</t>
        </is>
      </c>
      <c r="B9" s="25" t="inlineStr">
        <is>
          <t>Expense Reimbursement &amp; Tax Receipts</t>
        </is>
      </c>
      <c r="C9" s="27" t="n">
        <v>18500</v>
      </c>
      <c r="D9" s="27" t="n">
        <v>55500</v>
      </c>
      <c r="E9" s="80" t="n">
        <v>6.7</v>
      </c>
      <c r="F9" s="27" t="n">
        <v>5550</v>
      </c>
      <c r="G9" s="87" t="n">
        <v>0.9399999999999999</v>
      </c>
      <c r="H9" s="26" t="inlineStr">
        <is>
          <t>100% Digital</t>
        </is>
      </c>
    </row>
    <row r="10" ht="20" customHeight="1">
      <c r="A10" s="20" t="inlineStr">
        <is>
          <t>Information Technology</t>
        </is>
      </c>
      <c r="B10" s="20" t="inlineStr">
        <is>
          <t>Change Approval Board (CAB) &amp; Assets</t>
        </is>
      </c>
      <c r="C10" s="22" t="n">
        <v>9200</v>
      </c>
      <c r="D10" s="22" t="n">
        <v>27600</v>
      </c>
      <c r="E10" s="83" t="n">
        <v>3.3</v>
      </c>
      <c r="F10" s="22" t="n">
        <v>2760</v>
      </c>
      <c r="G10" s="88" t="n">
        <v>0.99</v>
      </c>
      <c r="H10" s="21" t="inlineStr">
        <is>
          <t>100% Digital</t>
        </is>
      </c>
    </row>
    <row r="11" ht="20" customHeight="1">
      <c r="A11" s="25" t="inlineStr">
        <is>
          <t>Operations &amp; Branch Ops</t>
        </is>
      </c>
      <c r="B11" s="25" t="inlineStr">
        <is>
          <t>Customer Deposit &amp; Teller Slips</t>
        </is>
      </c>
      <c r="C11" s="27" t="n">
        <v>48000</v>
      </c>
      <c r="D11" s="27" t="n">
        <v>144000</v>
      </c>
      <c r="E11" s="80" t="n">
        <v>17.3</v>
      </c>
      <c r="F11" s="27" t="n">
        <v>14400</v>
      </c>
      <c r="G11" s="87" t="n">
        <v>0.88</v>
      </c>
      <c r="H11" s="26" t="inlineStr">
        <is>
          <t>Expanding</t>
        </is>
      </c>
    </row>
    <row r="12" ht="20" customHeight="1">
      <c r="A12" s="20" t="inlineStr">
        <is>
          <t>Risk &amp; Compliance</t>
        </is>
      </c>
      <c r="B12" s="20" t="inlineStr">
        <is>
          <t>Policy Sign-off &amp; Audit Evidence</t>
        </is>
      </c>
      <c r="C12" s="22" t="n">
        <v>6500</v>
      </c>
      <c r="D12" s="22" t="n">
        <v>32500</v>
      </c>
      <c r="E12" s="83" t="n">
        <v>3.9</v>
      </c>
      <c r="F12" s="22" t="n">
        <v>3250</v>
      </c>
      <c r="G12" s="88" t="n">
        <v>0.97</v>
      </c>
      <c r="H12" s="21" t="inlineStr">
        <is>
          <t>100% Digital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9" customWidth="1" min="2" max="2"/>
    <col width="30" customWidth="1" min="3" max="3"/>
    <col width="27" customWidth="1" min="4" max="4"/>
    <col width="28" customWidth="1" min="5" max="5"/>
    <col width="32" customWidth="1" min="6" max="6"/>
    <col width="25" customWidth="1" min="7" max="7"/>
    <col width="22" customWidth="1" min="8" max="8"/>
  </cols>
  <sheetData>
    <row r="1" ht="30" customHeight="1">
      <c r="A1" s="1" t="inlineStr">
        <is>
          <t>SUSTAINABLE IT VENDOR ESG AUDIT &amp; SUPPLY CHAIN COMPLIANCE</t>
        </is>
      </c>
    </row>
    <row r="2" ht="20" customHeight="1">
      <c r="A2" s="2" t="inlineStr">
        <is>
          <t>Scope 3 Vendor Carbon Disclosures, Labor Standards &amp; ESG Rating Scores</t>
        </is>
      </c>
    </row>
    <row r="4" ht="24" customHeight="1">
      <c r="A4" s="7" t="inlineStr">
        <is>
          <t>Vendor ID</t>
        </is>
      </c>
      <c r="B4" s="7" t="inlineStr">
        <is>
          <t>Vendor / Supplier Name</t>
        </is>
      </c>
      <c r="C4" s="7" t="inlineStr">
        <is>
          <t>IT Category</t>
        </is>
      </c>
      <c r="D4" s="7" t="inlineStr">
        <is>
          <t>Annual IT Spend (IDR B)</t>
        </is>
      </c>
      <c r="E4" s="7" t="inlineStr">
        <is>
          <t>ESG Rating Score (0-100)</t>
        </is>
      </c>
      <c r="F4" s="7" t="inlineStr">
        <is>
          <t>Net-Zero Target Commitment</t>
        </is>
      </c>
      <c r="G4" s="7" t="inlineStr">
        <is>
          <t>EcoVadis / CDP Rating</t>
        </is>
      </c>
      <c r="H4" s="7" t="inlineStr">
        <is>
          <t>Procurement Tier</t>
        </is>
      </c>
    </row>
    <row r="5" ht="20" customHeight="1">
      <c r="A5" s="26" t="inlineStr">
        <is>
          <t>VEN-ESG-01</t>
        </is>
      </c>
      <c r="B5" s="25" t="inlineStr">
        <is>
          <t>Cisco Systems</t>
        </is>
      </c>
      <c r="C5" s="25" t="inlineStr">
        <is>
          <t>Network &amp; Routers</t>
        </is>
      </c>
      <c r="D5" s="80" t="n">
        <v>24.5</v>
      </c>
      <c r="E5" s="29" t="n">
        <v>92</v>
      </c>
      <c r="F5" s="25" t="inlineStr">
        <is>
          <t>Net-Zero by 2040</t>
        </is>
      </c>
      <c r="G5" s="26" t="inlineStr">
        <is>
          <t>EcoVadis Platinum</t>
        </is>
      </c>
      <c r="H5" s="26" t="inlineStr">
        <is>
          <t>Approved Tier-1</t>
        </is>
      </c>
    </row>
    <row r="6" ht="20" customHeight="1">
      <c r="A6" s="21" t="inlineStr">
        <is>
          <t>VEN-ESG-02</t>
        </is>
      </c>
      <c r="B6" s="20" t="inlineStr">
        <is>
          <t>Dell Technologies</t>
        </is>
      </c>
      <c r="C6" s="20" t="inlineStr">
        <is>
          <t>Servers &amp; Laptops</t>
        </is>
      </c>
      <c r="D6" s="83" t="n">
        <v>38</v>
      </c>
      <c r="E6" s="24" t="n">
        <v>89</v>
      </c>
      <c r="F6" s="20" t="inlineStr">
        <is>
          <t>Net-Zero by 2050</t>
        </is>
      </c>
      <c r="G6" s="21" t="inlineStr">
        <is>
          <t>EcoVadis Gold</t>
        </is>
      </c>
      <c r="H6" s="21" t="inlineStr">
        <is>
          <t>Approved Tier-1</t>
        </is>
      </c>
    </row>
    <row r="7" ht="20" customHeight="1">
      <c r="A7" s="26" t="inlineStr">
        <is>
          <t>VEN-ESG-03</t>
        </is>
      </c>
      <c r="B7" s="25" t="inlineStr">
        <is>
          <t>Microsoft Corporation</t>
        </is>
      </c>
      <c r="C7" s="25" t="inlineStr">
        <is>
          <t>Cloud &amp; SaaS (Azure/M365)</t>
        </is>
      </c>
      <c r="D7" s="80" t="n">
        <v>65</v>
      </c>
      <c r="E7" s="29" t="n">
        <v>96</v>
      </c>
      <c r="F7" s="25" t="inlineStr">
        <is>
          <t>Carbon Negative by 2030</t>
        </is>
      </c>
      <c r="G7" s="26" t="inlineStr">
        <is>
          <t>CDP Climate A-List</t>
        </is>
      </c>
      <c r="H7" s="26" t="inlineStr">
        <is>
          <t>Strategic Partner</t>
        </is>
      </c>
    </row>
    <row r="8" ht="20" customHeight="1">
      <c r="A8" s="21" t="inlineStr">
        <is>
          <t>VEN-ESG-04</t>
        </is>
      </c>
      <c r="B8" s="20" t="inlineStr">
        <is>
          <t>Amazon Web Services</t>
        </is>
      </c>
      <c r="C8" s="20" t="inlineStr">
        <is>
          <t>Public Cloud (AWS)</t>
        </is>
      </c>
      <c r="D8" s="83" t="n">
        <v>78</v>
      </c>
      <c r="E8" s="24" t="n">
        <v>91</v>
      </c>
      <c r="F8" s="20" t="inlineStr">
        <is>
          <t>100% Renewable by 2025</t>
        </is>
      </c>
      <c r="G8" s="21" t="inlineStr">
        <is>
          <t>CDP Leadership</t>
        </is>
      </c>
      <c r="H8" s="21" t="inlineStr">
        <is>
          <t>Strategic Partner</t>
        </is>
      </c>
    </row>
    <row r="9" ht="20" customHeight="1">
      <c r="A9" s="26" t="inlineStr">
        <is>
          <t>VEN-ESG-05</t>
        </is>
      </c>
      <c r="B9" s="25" t="inlineStr">
        <is>
          <t>Google Cloud</t>
        </is>
      </c>
      <c r="C9" s="25" t="inlineStr">
        <is>
          <t>Cloud &amp; Workspace</t>
        </is>
      </c>
      <c r="D9" s="80" t="n">
        <v>52</v>
      </c>
      <c r="E9" s="29" t="n">
        <v>98</v>
      </c>
      <c r="F9" s="25" t="inlineStr">
        <is>
          <t>24/7 Carbon Free by 2030</t>
        </is>
      </c>
      <c r="G9" s="26" t="inlineStr">
        <is>
          <t>CDP Climate A-List</t>
        </is>
      </c>
      <c r="H9" s="26" t="inlineStr">
        <is>
          <t>Strategic Partner</t>
        </is>
      </c>
    </row>
    <row r="10" ht="20" customHeight="1">
      <c r="A10" s="21" t="inlineStr">
        <is>
          <t>VEN-ESG-06</t>
        </is>
      </c>
      <c r="B10" s="20" t="inlineStr">
        <is>
          <t>SAP Indonesia</t>
        </is>
      </c>
      <c r="C10" s="20" t="inlineStr">
        <is>
          <t>Enterprise ERP Software</t>
        </is>
      </c>
      <c r="D10" s="83" t="n">
        <v>32</v>
      </c>
      <c r="E10" s="24" t="n">
        <v>88</v>
      </c>
      <c r="F10" s="20" t="inlineStr">
        <is>
          <t>Net-Zero by 2030</t>
        </is>
      </c>
      <c r="G10" s="21" t="inlineStr">
        <is>
          <t>EcoVadis Gold</t>
        </is>
      </c>
      <c r="H10" s="21" t="inlineStr">
        <is>
          <t>Approved Tier-1</t>
        </is>
      </c>
    </row>
    <row r="11" ht="20" customHeight="1">
      <c r="A11" s="26" t="inlineStr">
        <is>
          <t>VEN-ESG-07</t>
        </is>
      </c>
      <c r="B11" s="25" t="inlineStr">
        <is>
          <t>Schneider Electric</t>
        </is>
      </c>
      <c r="C11" s="25" t="inlineStr">
        <is>
          <t>DC Cooling &amp; UPS Inverters</t>
        </is>
      </c>
      <c r="D11" s="80" t="n">
        <v>18.5</v>
      </c>
      <c r="E11" s="29" t="n">
        <v>94</v>
      </c>
      <c r="F11" s="25" t="inlineStr">
        <is>
          <t>Net-Zero Operational by 2025</t>
        </is>
      </c>
      <c r="G11" s="26" t="inlineStr">
        <is>
          <t>EcoVadis Platinum</t>
        </is>
      </c>
      <c r="H11" s="26" t="inlineStr">
        <is>
          <t>Approved Tier-1</t>
        </is>
      </c>
    </row>
    <row r="12" ht="20" customHeight="1">
      <c r="A12" s="21" t="inlineStr">
        <is>
          <t>VEN-ESG-08</t>
        </is>
      </c>
      <c r="B12" s="20" t="inlineStr">
        <is>
          <t>Local Hardware Supplier X</t>
        </is>
      </c>
      <c r="C12" s="20" t="inlineStr">
        <is>
          <t>Cabling &amp; Peripherals</t>
        </is>
      </c>
      <c r="D12" s="83" t="n">
        <v>6.2</v>
      </c>
      <c r="E12" s="31" t="n">
        <v>58</v>
      </c>
      <c r="F12" s="20" t="inlineStr">
        <is>
          <t>No Formal Target Disclosed</t>
        </is>
      </c>
      <c r="G12" s="21" t="inlineStr">
        <is>
          <t>Under Assessment</t>
        </is>
      </c>
      <c r="H12" s="21" t="inlineStr">
        <is>
          <t>Conditional Review</t>
        </is>
      </c>
    </row>
    <row r="13" ht="20" customHeight="1">
      <c r="A13" s="26" t="inlineStr">
        <is>
          <t>VEN-ESG-09</t>
        </is>
      </c>
      <c r="B13" s="25" t="inlineStr">
        <is>
          <t>Regional Cloud Provider Y</t>
        </is>
      </c>
      <c r="C13" s="25" t="inlineStr">
        <is>
          <t>Co-Location Racks</t>
        </is>
      </c>
      <c r="D13" s="80" t="n">
        <v>9.4</v>
      </c>
      <c r="E13" s="60" t="n">
        <v>64</v>
      </c>
      <c r="F13" s="25" t="inlineStr">
        <is>
          <t>Target Under Formulation</t>
        </is>
      </c>
      <c r="G13" s="26" t="inlineStr">
        <is>
          <t>Silver Rating</t>
        </is>
      </c>
      <c r="H13" s="26" t="inlineStr">
        <is>
          <t>Conditional Review</t>
        </is>
      </c>
    </row>
    <row r="14" ht="20" customHeight="1">
      <c r="A14" s="21" t="inlineStr">
        <is>
          <t>VEN-ESG-10</t>
        </is>
      </c>
      <c r="B14" s="20" t="inlineStr">
        <is>
          <t>Oracle Corporation</t>
        </is>
      </c>
      <c r="C14" s="20" t="inlineStr">
        <is>
          <t>Database &amp; Hardware</t>
        </is>
      </c>
      <c r="D14" s="83" t="n">
        <v>28</v>
      </c>
      <c r="E14" s="24" t="n">
        <v>86</v>
      </c>
      <c r="F14" s="20" t="inlineStr">
        <is>
          <t>Net-Zero by 2050</t>
        </is>
      </c>
      <c r="G14" s="21" t="inlineStr">
        <is>
          <t>EcoVadis Gold</t>
        </is>
      </c>
      <c r="H14" s="21" t="inlineStr">
        <is>
          <t>Approved Tier-1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10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41" customWidth="1" min="2" max="2"/>
    <col width="27" customWidth="1" min="3" max="3"/>
    <col width="18" customWidth="1" min="4" max="4"/>
    <col width="31" customWidth="1" min="5" max="5"/>
    <col width="22" customWidth="1" min="6" max="6"/>
    <col width="26" customWidth="1" min="7" max="7"/>
    <col width="19" customWidth="1" min="8" max="8"/>
    <col width="21" customWidth="1" min="9" max="9"/>
  </cols>
  <sheetData>
    <row r="1" ht="30" customHeight="1">
      <c r="A1" s="1" t="inlineStr">
        <is>
          <t>VERIFIED CARBON OFFSET CREDITS &amp; EMISSION RETIREMENT</t>
        </is>
      </c>
    </row>
    <row r="2" ht="20" customHeight="1">
      <c r="A2" s="2" t="inlineStr">
        <is>
          <t>Verra VCS, Gold Standard Credits, Indonesian IDXCarbon Purchases &amp; Retirement</t>
        </is>
      </c>
    </row>
    <row r="4" ht="24" customHeight="1">
      <c r="A4" s="7" t="inlineStr">
        <is>
          <t>Credit Batch ID</t>
        </is>
      </c>
      <c r="B4" s="7" t="inlineStr">
        <is>
          <t>Project Name &amp; Type</t>
        </is>
      </c>
      <c r="C4" s="7" t="inlineStr">
        <is>
          <t>Standard / Registry</t>
        </is>
      </c>
      <c r="D4" s="7" t="inlineStr">
        <is>
          <t>Origin Country</t>
        </is>
      </c>
      <c r="E4" s="7" t="inlineStr">
        <is>
          <t>Credits Purchased (MT CO2e)</t>
        </is>
      </c>
      <c r="F4" s="7" t="inlineStr">
        <is>
          <t>Price per MT (USD)</t>
        </is>
      </c>
      <c r="G4" s="7" t="inlineStr">
        <is>
          <t>Total Investment (USD)</t>
        </is>
      </c>
      <c r="H4" s="7" t="inlineStr">
        <is>
          <t>Retirement Date</t>
        </is>
      </c>
      <c r="I4" s="7" t="inlineStr">
        <is>
          <t>Retirement Status</t>
        </is>
      </c>
    </row>
    <row r="5" ht="20" customHeight="1">
      <c r="A5" s="26" t="inlineStr">
        <is>
          <t>CRD-IDX-01</t>
        </is>
      </c>
      <c r="B5" s="25" t="inlineStr">
        <is>
          <t>Katingan Mentaya Peatland Restoration</t>
        </is>
      </c>
      <c r="C5" s="26" t="inlineStr">
        <is>
          <t>VCS (Verra) / IDXCarbon</t>
        </is>
      </c>
      <c r="D5" s="26" t="inlineStr">
        <is>
          <t>Indonesia</t>
        </is>
      </c>
      <c r="E5" s="27" t="n">
        <v>1200</v>
      </c>
      <c r="F5" s="61" t="n">
        <v>11.5</v>
      </c>
      <c r="G5" s="79" t="n">
        <v>13800</v>
      </c>
      <c r="H5" s="26" t="inlineStr">
        <is>
          <t>2026-04-15</t>
        </is>
      </c>
      <c r="I5" s="29" t="inlineStr">
        <is>
          <t>Retired</t>
        </is>
      </c>
    </row>
    <row r="6" ht="20" customHeight="1">
      <c r="A6" s="21" t="inlineStr">
        <is>
          <t>CRD-IDX-02</t>
        </is>
      </c>
      <c r="B6" s="20" t="inlineStr">
        <is>
          <t>Rimba Raya Biodiversity Peat Swamp</t>
        </is>
      </c>
      <c r="C6" s="21" t="inlineStr">
        <is>
          <t>VCS (Verra) / IDXCarbon</t>
        </is>
      </c>
      <c r="D6" s="21" t="inlineStr">
        <is>
          <t>Indonesia</t>
        </is>
      </c>
      <c r="E6" s="22" t="n">
        <v>850</v>
      </c>
      <c r="F6" s="62" t="n">
        <v>12</v>
      </c>
      <c r="G6" s="82" t="n">
        <v>10200</v>
      </c>
      <c r="H6" s="21" t="inlineStr">
        <is>
          <t>2026-04-15</t>
        </is>
      </c>
      <c r="I6" s="24" t="inlineStr">
        <is>
          <t>Retired</t>
        </is>
      </c>
    </row>
    <row r="7" ht="20" customHeight="1">
      <c r="A7" s="26" t="inlineStr">
        <is>
          <t>CRD-GLD-01</t>
        </is>
      </c>
      <c r="B7" s="25" t="inlineStr">
        <is>
          <t>Sumatra Clean Geothermal Energy</t>
        </is>
      </c>
      <c r="C7" s="26" t="inlineStr">
        <is>
          <t>Gold Standard</t>
        </is>
      </c>
      <c r="D7" s="26" t="inlineStr">
        <is>
          <t>Indonesia</t>
        </is>
      </c>
      <c r="E7" s="27" t="n">
        <v>600</v>
      </c>
      <c r="F7" s="61" t="n">
        <v>9.5</v>
      </c>
      <c r="G7" s="79" t="n">
        <v>5700</v>
      </c>
      <c r="H7" s="26" t="inlineStr">
        <is>
          <t>2026-05-01</t>
        </is>
      </c>
      <c r="I7" s="29" t="inlineStr">
        <is>
          <t>Retired</t>
        </is>
      </c>
    </row>
    <row r="8" ht="20" customHeight="1">
      <c r="A8" s="21" t="inlineStr">
        <is>
          <t>CRD-VCS-01</t>
        </is>
      </c>
      <c r="B8" s="20" t="inlineStr">
        <is>
          <t>Borneo Reforestation &amp; Agroforestry</t>
        </is>
      </c>
      <c r="C8" s="21" t="inlineStr">
        <is>
          <t>VCS (Verra)</t>
        </is>
      </c>
      <c r="D8" s="21" t="inlineStr">
        <is>
          <t>Indonesia</t>
        </is>
      </c>
      <c r="E8" s="22" t="n">
        <v>500</v>
      </c>
      <c r="F8" s="62" t="n">
        <v>10</v>
      </c>
      <c r="G8" s="82" t="n">
        <v>5000</v>
      </c>
      <c r="H8" s="21" t="inlineStr">
        <is>
          <t>2026-05-20</t>
        </is>
      </c>
      <c r="I8" s="63" t="inlineStr">
        <is>
          <t>Active / Holding</t>
        </is>
      </c>
    </row>
    <row r="9" ht="20" customHeight="1">
      <c r="A9" s="26" t="inlineStr">
        <is>
          <t>CRD-VCS-02</t>
        </is>
      </c>
      <c r="B9" s="25" t="inlineStr">
        <is>
          <t>East Java Solar Microgrid Project</t>
        </is>
      </c>
      <c r="C9" s="26" t="inlineStr">
        <is>
          <t>Gold Standard</t>
        </is>
      </c>
      <c r="D9" s="26" t="inlineStr">
        <is>
          <t>Indonesia</t>
        </is>
      </c>
      <c r="E9" s="27" t="n">
        <v>400</v>
      </c>
      <c r="F9" s="61" t="n">
        <v>8.5</v>
      </c>
      <c r="G9" s="79" t="n">
        <v>3400</v>
      </c>
      <c r="H9" s="26" t="inlineStr">
        <is>
          <t>2026-06-01</t>
        </is>
      </c>
      <c r="I9" s="30" t="inlineStr">
        <is>
          <t>Active / Holding</t>
        </is>
      </c>
    </row>
    <row r="10" ht="20" customHeight="1">
      <c r="A10" s="21" t="inlineStr">
        <is>
          <t>CRD-GLD-02</t>
        </is>
      </c>
      <c r="B10" s="20" t="inlineStr">
        <is>
          <t>Mangrove Blue Carbon Conservation</t>
        </is>
      </c>
      <c r="C10" s="21" t="inlineStr">
        <is>
          <t>Plan Vivo Standard</t>
        </is>
      </c>
      <c r="D10" s="21" t="inlineStr">
        <is>
          <t>Indonesia</t>
        </is>
      </c>
      <c r="E10" s="22" t="n">
        <v>350</v>
      </c>
      <c r="F10" s="62" t="n">
        <v>14</v>
      </c>
      <c r="G10" s="82" t="n">
        <v>4900</v>
      </c>
      <c r="H10" s="21" t="inlineStr">
        <is>
          <t>2026-06-15</t>
        </is>
      </c>
      <c r="I10" s="63" t="inlineStr">
        <is>
          <t>Active / Holding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1" workbookViewId="0">
      <selection activeCell="A1" sqref="A1"/>
    </sheetView>
  </sheetViews>
  <sheetFormatPr baseColWidth="8" defaultRowHeight="15"/>
  <cols>
    <col width="17" customWidth="1" min="1" max="1"/>
    <col width="42" customWidth="1" min="2" max="2"/>
    <col width="26" customWidth="1" min="3" max="3"/>
    <col width="28" customWidth="1" min="4" max="4"/>
    <col width="25" customWidth="1" min="5" max="5"/>
    <col width="33" customWidth="1" min="6" max="6"/>
    <col width="26" customWidth="1" min="7" max="7"/>
    <col width="19" customWidth="1" min="8" max="8"/>
  </cols>
  <sheetData>
    <row r="1" ht="30" customHeight="1">
      <c r="A1" s="1" t="inlineStr">
        <is>
          <t>GREEN IT FINANCIAL METRICS &amp; ENERGY COST AVOIDANCE (ROI)</t>
        </is>
      </c>
    </row>
    <row r="2" ht="20" customHeight="1">
      <c r="A2" s="2" t="inlineStr">
        <is>
          <t>Energy Efficiency Capital Expenditure, Electricity Savings &amp; Net Green Payback</t>
        </is>
      </c>
    </row>
    <row r="4" ht="24" customHeight="1">
      <c r="A4" s="7" t="inlineStr">
        <is>
          <t>Initiative ID</t>
        </is>
      </c>
      <c r="B4" s="7" t="inlineStr">
        <is>
          <t>Green IT Initiative</t>
        </is>
      </c>
      <c r="C4" s="7" t="inlineStr">
        <is>
          <t>CapEx Invested (IDR M)</t>
        </is>
      </c>
      <c r="D4" s="7" t="inlineStr">
        <is>
          <t>Annual Power Saved (MWh)</t>
        </is>
      </c>
      <c r="E4" s="7" t="inlineStr">
        <is>
          <t>Tariff Rate (IDR/kWh)</t>
        </is>
      </c>
      <c r="F4" s="7" t="inlineStr">
        <is>
          <t>Annual Cost Avoidance (IDR M)</t>
        </is>
      </c>
      <c r="G4" s="7" t="inlineStr">
        <is>
          <t>Payback Period (Years)</t>
        </is>
      </c>
      <c r="H4" s="7" t="inlineStr">
        <is>
          <t>Status</t>
        </is>
      </c>
    </row>
    <row r="5" ht="20" customHeight="1">
      <c r="A5" s="26" t="inlineStr">
        <is>
          <t>GRN-ROI-01</t>
        </is>
      </c>
      <c r="B5" s="25" t="inlineStr">
        <is>
          <t>Cikarang Datacenter Rooftop Solar PV</t>
        </is>
      </c>
      <c r="C5" s="27" t="n">
        <v>1850</v>
      </c>
      <c r="D5" s="27" t="n">
        <v>1680</v>
      </c>
      <c r="E5" s="27" t="n">
        <v>1450</v>
      </c>
      <c r="F5" s="64" t="n">
        <v>2436</v>
      </c>
      <c r="G5" s="65" t="n">
        <v>0.76</v>
      </c>
      <c r="H5" s="26" t="inlineStr">
        <is>
          <t>Yielding Return</t>
        </is>
      </c>
    </row>
    <row r="6" ht="20" customHeight="1">
      <c r="A6" s="21" t="inlineStr">
        <is>
          <t>GRN-ROI-02</t>
        </is>
      </c>
      <c r="B6" s="20" t="inlineStr">
        <is>
          <t>Datacenter Hot/Cold Aisle Containment &amp; Inverters</t>
        </is>
      </c>
      <c r="C6" s="22" t="n">
        <v>850</v>
      </c>
      <c r="D6" s="22" t="n">
        <v>920</v>
      </c>
      <c r="E6" s="22" t="n">
        <v>1450</v>
      </c>
      <c r="F6" s="66" t="n">
        <v>1334</v>
      </c>
      <c r="G6" s="67" t="n">
        <v>0.64</v>
      </c>
      <c r="H6" s="21" t="inlineStr">
        <is>
          <t>Yielding Return</t>
        </is>
      </c>
    </row>
    <row r="7" ht="20" customHeight="1">
      <c r="A7" s="26" t="inlineStr">
        <is>
          <t>GRN-ROI-03</t>
        </is>
      </c>
      <c r="B7" s="25" t="inlineStr">
        <is>
          <t>Kubernetes Karpenter Dynamic Cloud Auto-Shutdown</t>
        </is>
      </c>
      <c r="C7" s="27" t="n">
        <v>320</v>
      </c>
      <c r="D7" s="27" t="n">
        <v>580</v>
      </c>
      <c r="E7" s="27" t="n">
        <v>1450</v>
      </c>
      <c r="F7" s="64" t="n">
        <v>841</v>
      </c>
      <c r="G7" s="65" t="n">
        <v>0.38</v>
      </c>
      <c r="H7" s="26" t="inlineStr">
        <is>
          <t>Yielding Return</t>
        </is>
      </c>
    </row>
    <row r="8" ht="20" customHeight="1">
      <c r="A8" s="21" t="inlineStr">
        <is>
          <t>GRN-ROI-04</t>
        </is>
      </c>
      <c r="B8" s="20" t="inlineStr">
        <is>
          <t>Direct Liquid Submersion Cooling Pilot Racks</t>
        </is>
      </c>
      <c r="C8" s="22" t="n">
        <v>1200</v>
      </c>
      <c r="D8" s="22" t="n">
        <v>640</v>
      </c>
      <c r="E8" s="22" t="n">
        <v>1450</v>
      </c>
      <c r="F8" s="66" t="n">
        <v>928</v>
      </c>
      <c r="G8" s="67" t="n">
        <v>1.29</v>
      </c>
      <c r="H8" s="21" t="inlineStr">
        <is>
          <t>Payback Ramp-up</t>
        </is>
      </c>
    </row>
    <row r="9" ht="20" customHeight="1">
      <c r="A9" s="26" t="inlineStr">
        <is>
          <t>GRN-ROI-05</t>
        </is>
      </c>
      <c r="B9" s="25" t="inlineStr">
        <is>
          <t>Zombie Server Decommissioning (56 Physical Hosts)</t>
        </is>
      </c>
      <c r="C9" s="27" t="n">
        <v>150</v>
      </c>
      <c r="D9" s="27" t="n">
        <v>480</v>
      </c>
      <c r="E9" s="27" t="n">
        <v>1450</v>
      </c>
      <c r="F9" s="64" t="n">
        <v>696</v>
      </c>
      <c r="G9" s="65" t="n">
        <v>0.22</v>
      </c>
      <c r="H9" s="26" t="inlineStr">
        <is>
          <t>Yielding Return</t>
        </is>
      </c>
    </row>
    <row r="10" ht="20" customHeight="1">
      <c r="A10" s="21" t="inlineStr">
        <is>
          <t>GRN-ROI-06</t>
        </is>
      </c>
      <c r="B10" s="20" t="inlineStr">
        <is>
          <t>Workplace PC Nightly Sleep Automation Policy</t>
        </is>
      </c>
      <c r="C10" s="22" t="n">
        <v>80</v>
      </c>
      <c r="D10" s="22" t="n">
        <v>220</v>
      </c>
      <c r="E10" s="22" t="n">
        <v>1450</v>
      </c>
      <c r="F10" s="66" t="n">
        <v>319</v>
      </c>
      <c r="G10" s="67" t="n">
        <v>0.25</v>
      </c>
      <c r="H10" s="21" t="inlineStr">
        <is>
          <t>Yielding Return</t>
        </is>
      </c>
    </row>
    <row r="11" ht="20" customHeight="1">
      <c r="A11" s="26" t="inlineStr">
        <is>
          <t>GRN-ROI-07</t>
        </is>
      </c>
      <c r="B11" s="25" t="inlineStr">
        <is>
          <t>Paperless E-Signature Enterprise License</t>
        </is>
      </c>
      <c r="C11" s="27" t="n">
        <v>450</v>
      </c>
      <c r="D11" s="27" t="n">
        <v>310</v>
      </c>
      <c r="E11" s="27" t="n">
        <v>1450</v>
      </c>
      <c r="F11" s="64" t="n">
        <v>449</v>
      </c>
      <c r="G11" s="65" t="n">
        <v>1</v>
      </c>
      <c r="H11" s="26" t="inlineStr">
        <is>
          <t>Yielding Return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17" customWidth="1" min="1" max="1"/>
    <col width="42" customWidth="1" min="2" max="2"/>
    <col width="42" customWidth="1" min="3" max="3"/>
    <col width="21" customWidth="1" min="4" max="4"/>
    <col width="42" customWidth="1" min="5" max="5"/>
    <col width="27" customWidth="1" min="6" max="6"/>
    <col width="22" customWidth="1" min="7" max="7"/>
    <col width="24" customWidth="1" min="8" max="8"/>
  </cols>
  <sheetData>
    <row r="1" ht="30" customHeight="1">
      <c r="A1" s="1" t="inlineStr">
        <is>
          <t>SUSTAINABILITY COMPLIANCE &amp; ESG REPORTING AUDIT READINESS</t>
        </is>
      </c>
    </row>
    <row r="2" ht="20" customHeight="1">
      <c r="A2" s="2" t="inlineStr">
        <is>
          <t>OJK POJK 51/2017, IFRS S1/S2 Sustainability Disclosures &amp; GHG Protocol Compliance</t>
        </is>
      </c>
    </row>
    <row r="4" ht="24" customHeight="1">
      <c r="A4" s="7" t="inlineStr">
        <is>
          <t>Compliance ID</t>
        </is>
      </c>
      <c r="B4" s="7" t="inlineStr">
        <is>
          <t>Regulatory Standard / Framework</t>
        </is>
      </c>
      <c r="C4" s="7" t="inlineStr">
        <is>
          <t>Mandated IT ESG Disclosure</t>
        </is>
      </c>
      <c r="D4" s="7" t="inlineStr">
        <is>
          <t>Compliance Status</t>
        </is>
      </c>
      <c r="E4" s="7" t="inlineStr">
        <is>
          <t>Current Enterprise Evidence</t>
        </is>
      </c>
      <c r="F4" s="7" t="inlineStr">
        <is>
          <t>Audit Readiness (0-100)</t>
        </is>
      </c>
      <c r="G4" s="7" t="inlineStr">
        <is>
          <t>Lead ESG Liaison</t>
        </is>
      </c>
      <c r="H4" s="7" t="inlineStr">
        <is>
          <t>Target Filing</t>
        </is>
      </c>
    </row>
    <row r="5" ht="20" customHeight="1">
      <c r="A5" s="26" t="inlineStr">
        <is>
          <t>ESG-REG-01</t>
        </is>
      </c>
      <c r="B5" s="25" t="inlineStr">
        <is>
          <t>OJK POJK 51/POJK.03/2017</t>
        </is>
      </c>
      <c r="C5" s="25" t="inlineStr">
        <is>
          <t>Laporan Keberlanjutan Energi &amp; Kertas IT</t>
        </is>
      </c>
      <c r="D5" s="29" t="inlineStr">
        <is>
          <t>Compliant</t>
        </is>
      </c>
      <c r="E5" s="25" t="inlineStr">
        <is>
          <t>Audited 2025 IT electricity bills &amp; e-waste receipts</t>
        </is>
      </c>
      <c r="F5" s="28" t="n">
        <v>96</v>
      </c>
      <c r="G5" s="25" t="inlineStr">
        <is>
          <t>Budi Santoso, SE</t>
        </is>
      </c>
      <c r="H5" s="26" t="inlineStr">
        <is>
          <t>Annually (April)</t>
        </is>
      </c>
    </row>
    <row r="6" ht="20" customHeight="1">
      <c r="A6" s="21" t="inlineStr">
        <is>
          <t>ESG-REG-02</t>
        </is>
      </c>
      <c r="B6" s="20" t="inlineStr">
        <is>
          <t>IFRS S1 (General ESG Disclosures)</t>
        </is>
      </c>
      <c r="C6" s="20" t="inlineStr">
        <is>
          <t>Governance of Climate-Related IT Risks</t>
        </is>
      </c>
      <c r="D6" s="24" t="inlineStr">
        <is>
          <t>Compliant</t>
        </is>
      </c>
      <c r="E6" s="20" t="inlineStr">
        <is>
          <t>Board-approved IT Net-Zero 2040 Charter</t>
        </is>
      </c>
      <c r="F6" s="23" t="n">
        <v>92</v>
      </c>
      <c r="G6" s="20" t="inlineStr">
        <is>
          <t>Maya Wardhani, MSc</t>
        </is>
      </c>
      <c r="H6" s="21" t="inlineStr">
        <is>
          <t>FY2026 Annual Report</t>
        </is>
      </c>
    </row>
    <row r="7" ht="20" customHeight="1">
      <c r="A7" s="26" t="inlineStr">
        <is>
          <t>ESG-REG-03</t>
        </is>
      </c>
      <c r="B7" s="25" t="inlineStr">
        <is>
          <t>IFRS S2 (Climate-related Disclosures)</t>
        </is>
      </c>
      <c r="C7" s="25" t="inlineStr">
        <is>
          <t>Scope 1, 2, and 3 IT Carbon Emissions</t>
        </is>
      </c>
      <c r="D7" s="30" t="inlineStr">
        <is>
          <t>Under Review</t>
        </is>
      </c>
      <c r="E7" s="25" t="inlineStr">
        <is>
          <t>Scope 1 &amp; 2 fully audited; Scope 3 SaaS ongoing</t>
        </is>
      </c>
      <c r="F7" s="28" t="n">
        <v>85</v>
      </c>
      <c r="G7" s="25" t="inlineStr">
        <is>
          <t>Maya Wardhani, MSc</t>
        </is>
      </c>
      <c r="H7" s="26" t="inlineStr">
        <is>
          <t>FY2026 Annual Report</t>
        </is>
      </c>
    </row>
    <row r="8" ht="20" customHeight="1">
      <c r="A8" s="21" t="inlineStr">
        <is>
          <t>ESG-REG-04</t>
        </is>
      </c>
      <c r="B8" s="20" t="inlineStr">
        <is>
          <t>GHG Protocol Corporate Standard</t>
        </is>
      </c>
      <c r="C8" s="20" t="inlineStr">
        <is>
          <t>Standardized Scope 2 Market-based Accounting</t>
        </is>
      </c>
      <c r="D8" s="24" t="inlineStr">
        <is>
          <t>Compliant</t>
        </is>
      </c>
      <c r="E8" s="20" t="inlineStr">
        <is>
          <t>I-REC renewable energy certificates verified</t>
        </is>
      </c>
      <c r="F8" s="23" t="n">
        <v>94</v>
      </c>
      <c r="G8" s="20" t="inlineStr">
        <is>
          <t>Budi Santoso, SE</t>
        </is>
      </c>
      <c r="H8" s="21" t="inlineStr">
        <is>
          <t>Quarterly</t>
        </is>
      </c>
    </row>
    <row r="9" ht="20" customHeight="1">
      <c r="A9" s="26" t="inlineStr">
        <is>
          <t>ESG-REG-05</t>
        </is>
      </c>
      <c r="B9" s="25" t="inlineStr">
        <is>
          <t>Perpres No. 98/2021 (Nilai Ekonomi Karbon)</t>
        </is>
      </c>
      <c r="C9" s="25" t="inlineStr">
        <is>
          <t>Registri Karbon Nasional (SRN-PPI)</t>
        </is>
      </c>
      <c r="D9" s="29" t="inlineStr">
        <is>
          <t>Compliant</t>
        </is>
      </c>
      <c r="E9" s="25" t="inlineStr">
        <is>
          <t>Purchased credits logged on IDXCarbon exchange</t>
        </is>
      </c>
      <c r="F9" s="28" t="n">
        <v>90</v>
      </c>
      <c r="G9" s="25" t="inlineStr">
        <is>
          <t>Maya Wardhani, MSc</t>
        </is>
      </c>
      <c r="H9" s="26" t="inlineStr">
        <is>
          <t>Bi-annually</t>
        </is>
      </c>
    </row>
    <row r="10" ht="20" customHeight="1">
      <c r="A10" s="21" t="inlineStr">
        <is>
          <t>ESG-REG-06</t>
        </is>
      </c>
      <c r="B10" s="20" t="inlineStr">
        <is>
          <t>ISO 14001:2015 (Environmental Mgmt)</t>
        </is>
      </c>
      <c r="C10" s="20" t="inlineStr">
        <is>
          <t>Datacenter Hazardous Waste Management</t>
        </is>
      </c>
      <c r="D10" s="24" t="inlineStr">
        <is>
          <t>Compliant</t>
        </is>
      </c>
      <c r="E10" s="20" t="inlineStr">
        <is>
          <t>Certified battery &amp; electronic scrap vendor MoUs</t>
        </is>
      </c>
      <c r="F10" s="23" t="n">
        <v>95</v>
      </c>
      <c r="G10" s="20" t="inlineStr">
        <is>
          <t>Budi Santoso, SE</t>
        </is>
      </c>
      <c r="H10" s="21" t="inlineStr">
        <is>
          <t>Annual Audit</t>
        </is>
      </c>
    </row>
    <row r="11" ht="20" customHeight="1">
      <c r="A11" s="26" t="inlineStr">
        <is>
          <t>ESG-REG-07</t>
        </is>
      </c>
      <c r="B11" s="25" t="inlineStr">
        <is>
          <t>ISO 50001:2018 (Energy Management)</t>
        </is>
      </c>
      <c r="C11" s="25" t="inlineStr">
        <is>
          <t>Continuous Datacenter PUE Telemetry</t>
        </is>
      </c>
      <c r="D11" s="30" t="inlineStr">
        <is>
          <t>Under Review</t>
        </is>
      </c>
      <c r="E11" s="25" t="inlineStr">
        <is>
          <t>Sub-metering deployed on 9 out of 12 facilities</t>
        </is>
      </c>
      <c r="F11" s="28" t="n">
        <v>82</v>
      </c>
      <c r="G11" s="25" t="inlineStr">
        <is>
          <t>Rian Hidayat, ST</t>
        </is>
      </c>
      <c r="H11" s="26" t="inlineStr">
        <is>
          <t>Q4 2026 Target</t>
        </is>
      </c>
    </row>
    <row r="12" ht="20" customHeight="1">
      <c r="A12" s="21" t="inlineStr">
        <is>
          <t>ESG-REG-08</t>
        </is>
      </c>
      <c r="B12" s="20" t="inlineStr">
        <is>
          <t>EU CSRD (Corporate Sustainability)</t>
        </is>
      </c>
      <c r="C12" s="20" t="inlineStr">
        <is>
          <t>Supply Chain Scope 3 Hardware LCA</t>
        </is>
      </c>
      <c r="D12" s="56" t="inlineStr">
        <is>
          <t>Audit Pending</t>
        </is>
      </c>
      <c r="E12" s="20" t="inlineStr">
        <is>
          <t>Vendor ESG questionnaires collected for top 80% spend</t>
        </is>
      </c>
      <c r="F12" s="23" t="n">
        <v>78</v>
      </c>
      <c r="G12" s="20" t="inlineStr">
        <is>
          <t>Maya Wardhani, MSc</t>
        </is>
      </c>
      <c r="H12" s="21" t="inlineStr">
        <is>
          <t>2027 Threshold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45" customWidth="1" min="3" max="3"/>
    <col width="20" customWidth="1" min="4" max="4"/>
    <col width="17" customWidth="1" min="5" max="5"/>
    <col width="12" customWidth="1" min="6" max="6"/>
    <col width="42" customWidth="1" min="7" max="7"/>
    <col width="42" customWidth="1" min="8" max="8"/>
    <col width="35" customWidth="1" min="9" max="9"/>
  </cols>
  <sheetData>
    <row r="1" ht="30" customHeight="1">
      <c r="A1" s="1" t="inlineStr">
        <is>
          <t>STRATEGIC GREEN IT &amp; NET-ZERO SUSTAINABILITY SCORECARD</t>
        </is>
      </c>
    </row>
    <row r="2" ht="20" customHeight="1">
      <c r="A2" s="2" t="inlineStr">
        <is>
          <t>Annual OKRs, Decarbonization Trajectory, Circular Hardware &amp; Energy Targets</t>
        </is>
      </c>
    </row>
    <row r="4" ht="24" customHeight="1">
      <c r="A4" s="7" t="inlineStr">
        <is>
          <t>Scorecard ID</t>
        </is>
      </c>
      <c r="B4" s="7" t="inlineStr">
        <is>
          <t>Strategic Net-Zero Pillar</t>
        </is>
      </c>
      <c r="C4" s="7" t="inlineStr">
        <is>
          <t>Key Performance Metric</t>
        </is>
      </c>
      <c r="D4" s="7" t="inlineStr">
        <is>
          <t>Target Benchmark</t>
        </is>
      </c>
      <c r="E4" s="7" t="inlineStr">
        <is>
          <t>Current Value</t>
        </is>
      </c>
      <c r="F4" s="7" t="inlineStr">
        <is>
          <t>Variance</t>
        </is>
      </c>
      <c r="G4" s="7" t="inlineStr">
        <is>
          <t>Achievement %</t>
        </is>
      </c>
      <c r="H4" s="7" t="inlineStr">
        <is>
          <t>Status</t>
        </is>
      </c>
      <c r="I4" s="7" t="inlineStr">
        <is>
          <t>Executive Sponsor</t>
        </is>
      </c>
    </row>
    <row r="5" ht="20" customHeight="1">
      <c r="A5" s="26" t="inlineStr">
        <is>
          <t>OKR-ESG-01</t>
        </is>
      </c>
      <c r="B5" s="25" t="inlineStr">
        <is>
          <t>Datacenter Efficiency</t>
        </is>
      </c>
      <c r="C5" s="25" t="inlineStr">
        <is>
          <t>Enterprise Average Datacenter PUE</t>
        </is>
      </c>
      <c r="D5" s="80" t="n">
        <v>1.4</v>
      </c>
      <c r="E5" s="80" t="n">
        <v>1.34</v>
      </c>
      <c r="F5" s="80">
        <f>E5-D5</f>
        <v/>
      </c>
      <c r="G5" s="87">
        <f>IF(OR(ROW()=5,ROW()=7,ROW()=9), D5/E5, E5/D5)</f>
        <v/>
      </c>
      <c r="H5" s="29">
        <f>IF(G5&gt;=1.0,"Exceeded",IF(G5&gt;=0.9,"On Track","Needs Attention"))</f>
        <v/>
      </c>
      <c r="I5" s="25" t="inlineStr">
        <is>
          <t>VP Datacenter Operations</t>
        </is>
      </c>
    </row>
    <row r="6" ht="20" customHeight="1">
      <c r="A6" s="21" t="inlineStr">
        <is>
          <t>OKR-ESG-02</t>
        </is>
      </c>
      <c r="B6" s="20" t="inlineStr">
        <is>
          <t>Renewable Power Share</t>
        </is>
      </c>
      <c r="C6" s="20" t="inlineStr">
        <is>
          <t>Share of Clean Electricity in DC (%)</t>
        </is>
      </c>
      <c r="D6" s="83" t="n">
        <v>40</v>
      </c>
      <c r="E6" s="83" t="n">
        <v>48.5</v>
      </c>
      <c r="F6" s="83">
        <f>E6-D6</f>
        <v/>
      </c>
      <c r="G6" s="88">
        <f>IF(OR(ROW()=5,ROW()=7,ROW()=9), D6/E6, E6/D6)</f>
        <v/>
      </c>
      <c r="H6" s="24">
        <f>IF(G6&gt;=1.0,"Exceeded",IF(G6&gt;=0.9,"On Track","Needs Attention"))</f>
        <v/>
      </c>
      <c r="I6" s="20" t="inlineStr">
        <is>
          <t>Chief Sustainability Officer</t>
        </is>
      </c>
    </row>
    <row r="7" ht="20" customHeight="1">
      <c r="A7" s="26" t="inlineStr">
        <is>
          <t>OKR-ESG-03</t>
        </is>
      </c>
      <c r="B7" s="25" t="inlineStr">
        <is>
          <t>Cloud Carbon Intensity</t>
        </is>
      </c>
      <c r="C7" s="25" t="inlineStr">
        <is>
          <t>Total Multi-Cloud Carbon (MT CO2e)</t>
        </is>
      </c>
      <c r="D7" s="80" t="n">
        <v>450</v>
      </c>
      <c r="E7" s="80" t="n">
        <v>395.2</v>
      </c>
      <c r="F7" s="80">
        <f>E7-D7</f>
        <v/>
      </c>
      <c r="G7" s="87">
        <f>IF(OR(ROW()=5,ROW()=7,ROW()=9), D7/E7, E7/D7)</f>
        <v/>
      </c>
      <c r="H7" s="29">
        <f>IF(G7&gt;=1.0,"Exceeded",IF(G7&gt;=0.9,"On Track","Needs Attention"))</f>
        <v/>
      </c>
      <c r="I7" s="25" t="inlineStr">
        <is>
          <t>Head of Cloud &amp; FinOps</t>
        </is>
      </c>
    </row>
    <row r="8" ht="20" customHeight="1">
      <c r="A8" s="21" t="inlineStr">
        <is>
          <t>OKR-ESG-04</t>
        </is>
      </c>
      <c r="B8" s="20" t="inlineStr">
        <is>
          <t>Hardware Circularity</t>
        </is>
      </c>
      <c r="C8" s="20" t="inlineStr">
        <is>
          <t>Decommissioned E-Waste Recycled (%)</t>
        </is>
      </c>
      <c r="D8" s="83" t="n">
        <v>90</v>
      </c>
      <c r="E8" s="83" t="n">
        <v>97.2</v>
      </c>
      <c r="F8" s="83">
        <f>E8-D8</f>
        <v/>
      </c>
      <c r="G8" s="88">
        <f>IF(OR(ROW()=5,ROW()=7,ROW()=9), D8/E8, E8/D8)</f>
        <v/>
      </c>
      <c r="H8" s="24">
        <f>IF(G8&gt;=1.0,"Exceeded",IF(G8&gt;=0.9,"On Track","Needs Attention"))</f>
        <v/>
      </c>
      <c r="I8" s="20" t="inlineStr">
        <is>
          <t>Head of IT Asset Management</t>
        </is>
      </c>
    </row>
    <row r="9" ht="20" customHeight="1">
      <c r="A9" s="26" t="inlineStr">
        <is>
          <t>OKR-ESG-05</t>
        </is>
      </c>
      <c r="B9" s="25" t="inlineStr">
        <is>
          <t>Zombie Server Purge</t>
        </is>
      </c>
      <c r="C9" s="25" t="inlineStr">
        <is>
          <t>Idle Server Ratio in Fleet (%)</t>
        </is>
      </c>
      <c r="D9" s="80" t="n">
        <v>5</v>
      </c>
      <c r="E9" s="80" t="n">
        <v>4.2</v>
      </c>
      <c r="F9" s="80">
        <f>E9-D9</f>
        <v/>
      </c>
      <c r="G9" s="87">
        <f>IF(OR(ROW()=5,ROW()=7,ROW()=9), D9/E9, E9/D9)</f>
        <v/>
      </c>
      <c r="H9" s="29">
        <f>IF(G9&gt;=1.0,"Exceeded",IF(G9&gt;=0.9,"On Track","Needs Attention"))</f>
        <v/>
      </c>
      <c r="I9" s="25" t="inlineStr">
        <is>
          <t>VP Infrastructure Engineering</t>
        </is>
      </c>
    </row>
    <row r="10" ht="20" customHeight="1">
      <c r="A10" s="21" t="inlineStr">
        <is>
          <t>OKR-ESG-06</t>
        </is>
      </c>
      <c r="B10" s="20" t="inlineStr">
        <is>
          <t>Paperless Enterprise</t>
        </is>
      </c>
      <c r="C10" s="20" t="inlineStr">
        <is>
          <t>Enterprise Digital E-Signature Rate (%)</t>
        </is>
      </c>
      <c r="D10" s="83" t="n">
        <v>90</v>
      </c>
      <c r="E10" s="83" t="n">
        <v>95.5</v>
      </c>
      <c r="F10" s="83">
        <f>E10-D10</f>
        <v/>
      </c>
      <c r="G10" s="88">
        <f>IF(OR(ROW()=5,ROW()=7,ROW()=9), D10/E10, E10/D10)</f>
        <v/>
      </c>
      <c r="H10" s="24">
        <f>IF(G10&gt;=1.0,"Exceeded",IF(G10&gt;=0.9,"On Track","Needs Attention"))</f>
        <v/>
      </c>
      <c r="I10" s="20" t="inlineStr">
        <is>
          <t>Head of Digital Workplace</t>
        </is>
      </c>
    </row>
    <row r="11" ht="20" customHeight="1">
      <c r="A11" s="26" t="inlineStr">
        <is>
          <t>OKR-ESG-07</t>
        </is>
      </c>
      <c r="B11" s="25" t="inlineStr">
        <is>
          <t>Green Software Engineering</t>
        </is>
      </c>
      <c r="C11" s="25" t="inlineStr">
        <is>
          <t>Core Apps Optimized for Low SCI (%)</t>
        </is>
      </c>
      <c r="D11" s="80" t="n">
        <v>70</v>
      </c>
      <c r="E11" s="80" t="n">
        <v>75</v>
      </c>
      <c r="F11" s="80">
        <f>E11-D11</f>
        <v/>
      </c>
      <c r="G11" s="87">
        <f>IF(OR(ROW()=5,ROW()=7,ROW()=9), D11/E11, E11/D11)</f>
        <v/>
      </c>
      <c r="H11" s="29">
        <f>IF(G11&gt;=1.0,"Exceeded",IF(G11&gt;=0.9,"On Track","Needs Attention"))</f>
        <v/>
      </c>
      <c r="I11" s="25" t="inlineStr">
        <is>
          <t>Principal Software Architect</t>
        </is>
      </c>
    </row>
    <row r="12" ht="20" customHeight="1">
      <c r="A12" s="21" t="inlineStr">
        <is>
          <t>OKR-ESG-08</t>
        </is>
      </c>
      <c r="B12" s="20" t="inlineStr">
        <is>
          <t>Sustainable Supply Chain</t>
        </is>
      </c>
      <c r="C12" s="20" t="inlineStr">
        <is>
          <t>Tier-1 IT Vendors with Verified Net-Zero</t>
        </is>
      </c>
      <c r="D12" s="83" t="n">
        <v>80</v>
      </c>
      <c r="E12" s="83" t="n">
        <v>90</v>
      </c>
      <c r="F12" s="83">
        <f>E12-D12</f>
        <v/>
      </c>
      <c r="G12" s="88">
        <f>IF(OR(ROW()=5,ROW()=7,ROW()=9), D12/E12, E12/D12)</f>
        <v/>
      </c>
      <c r="H12" s="24">
        <f>IF(G12&gt;=1.0,"Exceeded",IF(G12&gt;=0.9,"On Track","Needs Attention"))</f>
        <v/>
      </c>
      <c r="I12" s="20" t="inlineStr">
        <is>
          <t>Head of IT Procurement</t>
        </is>
      </c>
    </row>
    <row r="13" ht="20" customHeight="1">
      <c r="A13" s="26" t="inlineStr">
        <is>
          <t>OKR-ESG-09</t>
        </is>
      </c>
      <c r="B13" s="25" t="inlineStr">
        <is>
          <t>Energy Cost Avoidance</t>
        </is>
      </c>
      <c r="C13" s="25" t="inlineStr">
        <is>
          <t>Annual Energy Cost Savings (IDR Billions)</t>
        </is>
      </c>
      <c r="D13" s="80" t="n">
        <v>5</v>
      </c>
      <c r="E13" s="80" t="n">
        <v>7</v>
      </c>
      <c r="F13" s="80">
        <f>E13-D13</f>
        <v/>
      </c>
      <c r="G13" s="87">
        <f>IF(OR(ROW()=5,ROW()=7,ROW()=9), D13/E13, E13/D13)</f>
        <v/>
      </c>
      <c r="H13" s="29">
        <f>IF(G13&gt;=1.0,"Exceeded",IF(G13&gt;=0.9,"On Track","Needs Attention"))</f>
        <v/>
      </c>
      <c r="I13" s="25" t="inlineStr">
        <is>
          <t>Chief Financial Officer</t>
        </is>
      </c>
    </row>
    <row r="14" ht="20" customHeight="1">
      <c r="A14" s="21" t="inlineStr">
        <is>
          <t>OKR-ESG-10</t>
        </is>
      </c>
      <c r="B14" s="20" t="inlineStr">
        <is>
          <t>ESG Audit Readiness</t>
        </is>
      </c>
      <c r="C14" s="20" t="inlineStr">
        <is>
          <t>POJK 51 &amp; IFRS S1/S2 Readiness Score</t>
        </is>
      </c>
      <c r="D14" s="83" t="n">
        <v>90</v>
      </c>
      <c r="E14" s="83" t="n">
        <v>92.5</v>
      </c>
      <c r="F14" s="83">
        <f>E14-D14</f>
        <v/>
      </c>
      <c r="G14" s="88">
        <f>IF(OR(ROW()=5,ROW()=7,ROW()=9), D14/E14, E14/D14)</f>
        <v/>
      </c>
      <c r="H14" s="24">
        <f>IF(G14&gt;=1.0,"Exceeded",IF(G14&gt;=0.9,"On Track","Needs Attention"))</f>
        <v/>
      </c>
      <c r="I14" s="20" t="inlineStr">
        <is>
          <t>Chief Risk &amp; Compliance Officer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2026-10-15T15:13:31Z</dcterms:created>
  <dcterms:modified xsi:type="dcterms:W3CDTF">2026-10-18T14:36:05Z</dcterms:modified>
</cp:coreProperties>
</file>