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ERP &amp; Core Dashboard" sheetId="2" state="visible" r:id="rId2"/>
    <sheet name="Overnight Batch Job Execution" sheetId="3" state="visible" r:id="rId3"/>
    <sheet name="Core Transaction Latency &amp; TPS" sheetId="4" state="visible" r:id="rId4"/>
    <sheet name="DB Table Locks &amp; Tablespace" sheetId="5" state="visible" r:id="rId5"/>
    <sheet name="Month-End Financial Closing" sheetId="6" state="visible" r:id="rId6"/>
    <sheet name="Integration Middleware &amp; ESB" sheetId="7" state="visible" r:id="rId7"/>
    <sheet name="Custom Code &amp; Technical Debt" sheetId="8" state="visible" r:id="rId8"/>
    <sheet name="High-Privilege SOD User Access" sheetId="9" state="visible" r:id="rId9"/>
    <sheet name="Disaster Recovery &amp; HotSync" sheetId="10" state="visible" r:id="rId10"/>
    <sheet name="Named User &amp; License Audit" sheetId="11" state="visible" r:id="rId11"/>
    <sheet name="Patching &amp; Upgrade Runway" sheetId="12" state="visible" r:id="rId12"/>
    <sheet name="ERP Vendor Support Ticket SLA" sheetId="13" state="visible" r:id="rId13"/>
    <sheet name="Strategic Core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3">
    <numFmt numFmtId="164" formatCode="0.000%"/>
    <numFmt numFmtId="165" formatCode="0.0%"/>
    <numFmt numFmtId="166" formatCode="0.0 M"/>
    <numFmt numFmtId="167" formatCode="0 s"/>
    <numFmt numFmtId="168" formatCode="-"/>
    <numFmt numFmtId="169" formatCode="0.0"/>
    <numFmt numFmtId="170" formatCode="+0.0;-0.0;0.0"/>
    <numFmt numFmtId="171" formatCode="0.0s"/>
    <numFmt numFmtId="172" formatCode="0s"/>
    <numFmt numFmtId="173" formatCode="0 mins"/>
    <numFmt numFmtId="174" formatCode="#,##0 mins"/>
    <numFmt numFmtId="175" formatCode="0.0&quot;%&quot;"/>
    <numFmt numFmtId="176" formatCode="#,##0.0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E2E8F0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b val="1"/>
      <color rgb="001E1B4B"/>
      <sz val="12"/>
    </font>
    <font>
      <name val="Calibri"/>
      <b val="1"/>
      <color rgb="00FFFFFF"/>
      <sz val="11"/>
    </font>
    <font>
      <name val="Calibri"/>
      <b val="1"/>
      <color rgb="00047857"/>
      <sz val="10"/>
    </font>
    <font>
      <name val="Calibri"/>
      <b val="1"/>
      <color rgb="00DC2626"/>
      <sz val="10"/>
    </font>
    <font>
      <name val="Calibri"/>
      <b val="1"/>
      <color rgb="00D97706"/>
      <sz val="10"/>
    </font>
    <font>
      <name val="Calibri"/>
      <i val="1"/>
      <color rgb="0094A3B8"/>
      <sz val="10"/>
    </font>
    <font>
      <name val="Calibri"/>
      <b val="1"/>
      <color rgb="002563EB"/>
      <sz val="10"/>
    </font>
    <font>
      <name val="Calibri"/>
      <b val="1"/>
      <color rgb="001E3A8A"/>
      <sz val="9"/>
    </font>
    <font>
      <name val="Calibri"/>
      <b val="1"/>
      <color rgb="001E1B4B"/>
      <sz val="16"/>
    </font>
    <font>
      <name val="Calibri"/>
      <i val="1"/>
      <color rgb="00475569"/>
      <sz val="8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9">
    <fill>
      <patternFill/>
    </fill>
    <fill>
      <patternFill patternType="gray125"/>
    </fill>
    <fill>
      <patternFill patternType="solid">
        <fgColor rgb="001E1B4B"/>
        <bgColor rgb="001E1B4B"/>
      </patternFill>
    </fill>
    <fill>
      <patternFill patternType="solid">
        <fgColor rgb="00DBEAFE"/>
        <bgColor rgb="00DBEAFE"/>
      </patternFill>
    </fill>
    <fill>
      <patternFill patternType="solid">
        <fgColor rgb="00F0F9FF"/>
        <bgColor rgb="00F0F9FF"/>
      </patternFill>
    </fill>
    <fill>
      <patternFill patternType="solid">
        <fgColor rgb="00312E81"/>
        <bgColor rgb="00312E81"/>
      </patternFill>
    </fill>
    <fill>
      <patternFill patternType="solid">
        <fgColor rgb="00EFF6FF"/>
        <bgColor rgb="00EFF6FF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9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6" fillId="5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6" fillId="0" borderId="0" pivotButton="0" quotePrefix="0" xfId="0"/>
    <xf numFmtId="0" fontId="1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13" fillId="6" borderId="1" applyAlignment="1" pivotButton="0" quotePrefix="0" xfId="0">
      <alignment horizontal="center" vertical="center" wrapText="1"/>
    </xf>
    <xf numFmtId="165" fontId="13" fillId="6" borderId="1" applyAlignment="1" pivotButton="0" quotePrefix="0" xfId="0">
      <alignment horizontal="center" vertical="center" wrapText="1"/>
    </xf>
    <xf numFmtId="3" fontId="13" fillId="6" borderId="1" applyAlignment="1" pivotButton="0" quotePrefix="0" xfId="0">
      <alignment horizontal="center" vertical="center" wrapText="1"/>
    </xf>
    <xf numFmtId="166" fontId="13" fillId="6" borderId="1" applyAlignment="1" pivotButton="0" quotePrefix="0" xfId="0">
      <alignment horizontal="center" vertical="center" wrapText="1"/>
    </xf>
    <xf numFmtId="167" fontId="13" fillId="6" borderId="1" applyAlignment="1" pivotButton="0" quotePrefix="0" xfId="0">
      <alignment horizontal="center" vertical="center" wrapText="1"/>
    </xf>
    <xf numFmtId="0" fontId="14" fillId="6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 wrapText="1"/>
    </xf>
    <xf numFmtId="168" fontId="0" fillId="0" borderId="1" applyAlignment="1" pivotButton="0" quotePrefix="0" xfId="0">
      <alignment horizontal="right" vertical="center"/>
    </xf>
    <xf numFmtId="10" fontId="3" fillId="0" borderId="1" applyAlignment="1" pivotButton="0" quotePrefix="0" xfId="0">
      <alignment horizontal="center" vertical="center" wrapText="1"/>
    </xf>
    <xf numFmtId="10" fontId="3" fillId="4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center" vertical="center" wrapText="1"/>
    </xf>
    <xf numFmtId="10" fontId="0" fillId="0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center" vertical="center" wrapText="1"/>
    </xf>
    <xf numFmtId="10" fontId="0" fillId="4" borderId="1" applyAlignment="1" pivotButton="0" quotePrefix="0" xfId="0">
      <alignment horizontal="center" vertical="center" wrapText="1"/>
    </xf>
    <xf numFmtId="3" fontId="8" fillId="4" borderId="1" applyAlignment="1" pivotButton="0" quotePrefix="0" xfId="0">
      <alignment horizontal="center" vertical="center" wrapText="1"/>
    </xf>
    <xf numFmtId="169" fontId="0" fillId="0" borderId="1" applyAlignment="1" pivotButton="0" quotePrefix="0" xfId="0">
      <alignment horizontal="right" vertical="center"/>
    </xf>
    <xf numFmtId="170" fontId="0" fillId="0" borderId="1" applyAlignment="1" pivotButton="0" quotePrefix="0" xfId="0">
      <alignment horizontal="right" vertical="center"/>
    </xf>
    <xf numFmtId="169" fontId="0" fillId="4" borderId="1" applyAlignment="1" pivotButton="0" quotePrefix="0" xfId="0">
      <alignment horizontal="right" vertical="center"/>
    </xf>
    <xf numFmtId="170" fontId="0" fillId="4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171" fontId="3" fillId="0" borderId="1" applyAlignment="1" pivotButton="0" quotePrefix="0" xfId="0">
      <alignment horizontal="right" vertical="center"/>
    </xf>
    <xf numFmtId="172" fontId="0" fillId="0" borderId="1" applyAlignment="1" pivotButton="0" quotePrefix="0" xfId="0">
      <alignment horizontal="center" vertical="center" wrapText="1"/>
    </xf>
    <xf numFmtId="173" fontId="0" fillId="0" borderId="1" applyAlignment="1" pivotButton="0" quotePrefix="0" xfId="0">
      <alignment horizontal="center" vertical="center" wrapText="1"/>
    </xf>
    <xf numFmtId="171" fontId="3" fillId="4" borderId="1" applyAlignment="1" pivotButton="0" quotePrefix="0" xfId="0">
      <alignment horizontal="right" vertical="center"/>
    </xf>
    <xf numFmtId="172" fontId="0" fillId="4" borderId="1" applyAlignment="1" pivotButton="0" quotePrefix="0" xfId="0">
      <alignment horizontal="center" vertical="center" wrapText="1"/>
    </xf>
    <xf numFmtId="173" fontId="0" fillId="4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174" fontId="0" fillId="0" borderId="1" applyAlignment="1" pivotButton="0" quotePrefix="0" xfId="0">
      <alignment horizontal="right" vertical="center"/>
    </xf>
    <xf numFmtId="174" fontId="0" fillId="4" borderId="1" applyAlignment="1" pivotButton="0" quotePrefix="0" xfId="0">
      <alignment horizontal="right" vertical="center"/>
    </xf>
    <xf numFmtId="0" fontId="11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4" fontId="0" fillId="0" borderId="1" applyAlignment="1" pivotButton="0" quotePrefix="0" xfId="0">
      <alignment horizontal="right" vertical="center"/>
    </xf>
    <xf numFmtId="4" fontId="0" fillId="4" borderId="1" applyAlignment="1" pivotButton="0" quotePrefix="0" xfId="0">
      <alignment horizontal="right" vertical="center"/>
    </xf>
    <xf numFmtId="0" fontId="0" fillId="0" borderId="4" pivotButton="0" quotePrefix="0" xfId="0"/>
    <xf numFmtId="164" fontId="13" fillId="6" borderId="1" applyAlignment="1" pivotButton="0" quotePrefix="0" xfId="0">
      <alignment horizontal="center" vertical="center" wrapText="1"/>
    </xf>
    <xf numFmtId="165" fontId="13" fillId="6" borderId="1" applyAlignment="1" pivotButton="0" quotePrefix="0" xfId="0">
      <alignment horizontal="center" vertical="center" wrapText="1"/>
    </xf>
    <xf numFmtId="166" fontId="13" fillId="6" borderId="1" applyAlignment="1" pivotButton="0" quotePrefix="0" xfId="0">
      <alignment horizontal="center" vertical="center" wrapText="1"/>
    </xf>
    <xf numFmtId="167" fontId="13" fillId="6" borderId="1" applyAlignment="1" pivotButton="0" quotePrefix="0" xfId="0">
      <alignment horizontal="center" vertical="center" wrapText="1"/>
    </xf>
    <xf numFmtId="168" fontId="0" fillId="0" borderId="1" applyAlignment="1" pivotButton="0" quotePrefix="0" xfId="0">
      <alignment horizontal="right" vertical="center"/>
    </xf>
    <xf numFmtId="0" fontId="15" fillId="0" borderId="0" pivotButton="0" quotePrefix="0" xfId="0"/>
    <xf numFmtId="0" fontId="16" fillId="7" borderId="5" applyAlignment="1" pivotButton="0" quotePrefix="0" xfId="0">
      <alignment horizontal="center" vertical="center"/>
    </xf>
    <xf numFmtId="0" fontId="17" fillId="8" borderId="5" applyAlignment="1" pivotButton="0" quotePrefix="0" xfId="0">
      <alignment horizontal="center" vertical="center"/>
    </xf>
    <xf numFmtId="175" fontId="16" fillId="8" borderId="5" applyAlignment="1" pivotButton="0" quotePrefix="0" xfId="0">
      <alignment horizontal="right" vertical="center"/>
    </xf>
    <xf numFmtId="0" fontId="17" fillId="8" borderId="5" applyAlignment="1" pivotButton="0" quotePrefix="0" xfId="0">
      <alignment horizontal="left" vertical="center"/>
    </xf>
    <xf numFmtId="169" fontId="16" fillId="8" borderId="5" applyAlignment="1" pivotButton="0" quotePrefix="0" xfId="0">
      <alignment horizontal="right" vertical="center"/>
    </xf>
    <xf numFmtId="165" fontId="3" fillId="0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9" fontId="0" fillId="0" borderId="1" applyAlignment="1" pivotButton="0" quotePrefix="0" xfId="0">
      <alignment horizontal="right" vertical="center"/>
    </xf>
    <xf numFmtId="170" fontId="0" fillId="0" borderId="1" applyAlignment="1" pivotButton="0" quotePrefix="0" xfId="0">
      <alignment horizontal="right" vertical="center"/>
    </xf>
    <xf numFmtId="169" fontId="0" fillId="4" borderId="1" applyAlignment="1" pivotButton="0" quotePrefix="0" xfId="0">
      <alignment horizontal="right" vertical="center"/>
    </xf>
    <xf numFmtId="170" fontId="0" fillId="4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71" fontId="3" fillId="0" borderId="1" applyAlignment="1" pivotButton="0" quotePrefix="0" xfId="0">
      <alignment horizontal="right" vertical="center"/>
    </xf>
    <xf numFmtId="172" fontId="0" fillId="0" borderId="1" applyAlignment="1" pivotButton="0" quotePrefix="0" xfId="0">
      <alignment horizontal="center" vertical="center" wrapText="1"/>
    </xf>
    <xf numFmtId="173" fontId="0" fillId="0" borderId="1" applyAlignment="1" pivotButton="0" quotePrefix="0" xfId="0">
      <alignment horizontal="center" vertical="center" wrapText="1"/>
    </xf>
    <xf numFmtId="171" fontId="3" fillId="4" borderId="1" applyAlignment="1" pivotButton="0" quotePrefix="0" xfId="0">
      <alignment horizontal="right" vertical="center"/>
    </xf>
    <xf numFmtId="172" fontId="0" fillId="4" borderId="1" applyAlignment="1" pivotButton="0" quotePrefix="0" xfId="0">
      <alignment horizontal="center" vertical="center" wrapText="1"/>
    </xf>
    <xf numFmtId="173" fontId="0" fillId="4" borderId="1" applyAlignment="1" pivotButton="0" quotePrefix="0" xfId="0">
      <alignment horizontal="center" vertical="center" wrapText="1"/>
    </xf>
    <xf numFmtId="174" fontId="0" fillId="0" borderId="1" applyAlignment="1" pivotButton="0" quotePrefix="0" xfId="0">
      <alignment horizontal="right" vertical="center"/>
    </xf>
    <xf numFmtId="174" fontId="0" fillId="4" borderId="1" applyAlignment="1" pivotButton="0" quotePrefix="0" xfId="0">
      <alignment horizontal="right" vertical="center"/>
    </xf>
    <xf numFmtId="3" fontId="16" fillId="8" borderId="5" applyAlignment="1" pivotButton="0" quotePrefix="0" xfId="0">
      <alignment horizontal="right" vertical="center"/>
    </xf>
    <xf numFmtId="176" fontId="16" fillId="8" borderId="5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Core Channels Peak Transaction Load (TPS)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ERP &amp; Core Dashboard'!S4</f>
            </strRef>
          </tx>
          <spPr>
            <a:ln>
              <a:prstDash val="solid"/>
            </a:ln>
          </spPr>
          <cat>
            <numRef>
              <f>'Executive ERP &amp; Core Dashboard'!$R$5:$R$12</f>
            </numRef>
          </cat>
          <val>
            <numRef>
              <f>'Executive ERP &amp; Core Dashboard'!$S$5:$S$12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Channel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Transactions Per Second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Core Database Storage Footprint (Used GB)</a:t>
            </a:r>
          </a:p>
        </rich>
      </tx>
    </title>
    <plotArea>
      <pieChart>
        <varyColors val="1"/>
        <ser>
          <idx val="0"/>
          <order val="0"/>
          <tx>
            <strRef>
              <f>'Executive ERP &amp; Core Dashboard'!S15</f>
            </strRef>
          </tx>
          <spPr>
            <a:ln>
              <a:prstDash val="solid"/>
            </a:ln>
          </spPr>
          <cat>
            <numRef>
              <f>'Executive ERP &amp; Core Dashboard'!$R$16:$R$21</f>
            </numRef>
          </cat>
          <val>
            <numRef>
              <f>'Executive ERP &amp; Core Dashboard'!$S$16:$S$21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End-of-Day (EOD) Batch Window &amp; STP Rate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ERP &amp; Core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ERP &amp; Core Dashboard'!$B$50:$B$55</f>
            </numRef>
          </cat>
          <val>
            <numRef>
              <f>'Executive ERP &amp; Core Dashboard'!$C$50:$C$55</f>
            </numRef>
          </val>
        </ser>
        <ser>
          <idx val="1"/>
          <order val="1"/>
          <tx>
            <strRef>
              <f>'Executive ERP &amp; Core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ERP &amp; Core Dashboard'!$B$50:$B$55</f>
            </numRef>
          </cat>
          <val>
            <numRef>
              <f>'Executive ERP &amp; Core Dashboard'!$D$50:$D$55</f>
            </numRef>
          </val>
        </ser>
        <ser>
          <idx val="2"/>
          <order val="2"/>
          <tx>
            <strRef>
              <f>'Executive ERP &amp; Core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ERP &amp; Core Dashboard'!$B$50:$B$55</f>
            </numRef>
          </cat>
          <val>
            <numRef>
              <f>'Executive ERP &amp; Core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Core Banking &amp; ERP Operational Robustness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ERP &amp; Core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ERP &amp; Core Dashboard'!$G$50:$G$55</f>
            </numRef>
          </cat>
          <val>
            <numRef>
              <f>'Executive ERP &amp; Core Dashboard'!$H$50:$H$55</f>
            </numRef>
          </val>
        </ser>
        <ser>
          <idx val="1"/>
          <order val="1"/>
          <tx>
            <strRef>
              <f>'Executive ERP &amp; Core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ERP &amp; Core Dashboard'!$G$50:$G$55</f>
            </numRef>
          </cat>
          <val>
            <numRef>
              <f>'Executive ERP &amp; Core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4"/>
  <chart>
    <title>
      <tx>
        <rich>
          <a:bodyPr/>
          <a:p>
            <a:pPr>
              <a:defRPr/>
            </a:pPr>
            <a:r>
              <a:t>Core Banking General Ledger Reconciliation Variance (Billion IDR)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ERP &amp; Core Dashboard'!C73</f>
            </strRef>
          </tx>
          <spPr>
            <a:ln>
              <a:prstDash val="solid"/>
            </a:ln>
          </spPr>
          <cat>
            <numRef>
              <f>'Executive ERP &amp; Core Dashboard'!$B$74:$B$79</f>
            </numRef>
          </cat>
          <val>
            <numRef>
              <f>'Executive ERP &amp; Core Dashboard'!$C$74:$C$79</f>
            </numRef>
          </val>
        </ser>
        <ser>
          <idx val="1"/>
          <order val="1"/>
          <tx>
            <strRef>
              <f>'Executive ERP &amp; Core Dashboard'!D73</f>
            </strRef>
          </tx>
          <spPr>
            <a:ln>
              <a:prstDash val="solid"/>
            </a:ln>
          </spPr>
          <cat>
            <numRef>
              <f>'Executive ERP &amp; Core Dashboard'!$B$74:$B$79</f>
            </numRef>
          </cat>
          <val>
            <numRef>
              <f>'Executive ERP &amp; Core Dashboard'!$D$74:$D$79</f>
            </numRef>
          </val>
        </ser>
        <ser>
          <idx val="2"/>
          <order val="2"/>
          <tx>
            <strRef>
              <f>'Executive ERP &amp; Core Dashboard'!E73</f>
            </strRef>
          </tx>
          <spPr>
            <a:ln>
              <a:prstDash val="solid"/>
            </a:ln>
          </spPr>
          <cat>
            <numRef>
              <f>'Executive ERP &amp; Core Dashboard'!$B$74:$B$79</f>
            </numRef>
          </cat>
          <val>
            <numRef>
              <f>'Executive ERP &amp; Core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Daily Core TPS Throughput vs End-Of-Day Batch Duration (Minutes)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ERP &amp; Core Dashboard'!H73</f>
            </strRef>
          </tx>
          <spPr>
            <a:ln>
              <a:prstDash val="solid"/>
            </a:ln>
          </spPr>
          <cat>
            <numRef>
              <f>'Executive ERP &amp; Core Dashboard'!$G$74:$G$79</f>
            </numRef>
          </cat>
          <val>
            <numRef>
              <f>'Executive ERP &amp; Core Dashboard'!$H$74:$H$79</f>
            </numRef>
          </val>
        </ser>
        <ser>
          <idx val="1"/>
          <order val="1"/>
          <tx>
            <strRef>
              <f>'Executive ERP &amp; Core Dashboard'!I73</f>
            </strRef>
          </tx>
          <spPr>
            <a:ln>
              <a:prstDash val="solid"/>
            </a:ln>
          </spPr>
          <cat>
            <numRef>
              <f>'Executive ERP &amp; Core Dashboard'!$G$74:$G$79</f>
            </numRef>
          </cat>
          <val>
            <numRef>
              <f>'Executive ERP &amp; Core Dashboard'!$I$74:$I$79</f>
            </numRef>
          </val>
        </ser>
        <ser>
          <idx val="2"/>
          <order val="2"/>
          <tx>
            <strRef>
              <f>'Executive ERP &amp; Core Dashboard'!J73</f>
            </strRef>
          </tx>
          <spPr>
            <a:ln>
              <a:prstDash val="solid"/>
            </a:ln>
          </spPr>
          <cat>
            <numRef>
              <f>'Executive ERP &amp; Core Dashboard'!$G$74:$G$79</f>
            </numRef>
          </cat>
          <val>
            <numRef>
              <f>'Executive ERP &amp; Core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8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8</col>
      <colOff>0</colOff>
      <row>8</row>
      <rowOff>0</rowOff>
    </from>
    <ext cx="504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1"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27" customWidth="1" min="3" max="3"/>
    <col width="39" customWidth="1" min="4" max="4"/>
    <col width="42" customWidth="1" min="5" max="5"/>
    <col width="20" customWidth="1" min="6" max="6"/>
  </cols>
  <sheetData>
    <row r="1" ht="30" customHeight="1">
      <c r="A1" s="1" t="inlineStr">
        <is>
          <t>ENTERPRISE ERP &amp; CORE BANKING MISSION-CRITICAL COCKPIT</t>
        </is>
      </c>
    </row>
    <row r="2" ht="20" customHeight="1">
      <c r="A2" s="2" t="inlineStr">
        <is>
          <t>Core Systems Operational Governance, Batch Windows, DB Locking &amp; Audit Navigation</t>
        </is>
      </c>
    </row>
    <row r="4" ht="36" customHeight="1">
      <c r="A4" s="3" t="inlineStr">
        <is>
          <t>Tujuan Dashboard</t>
        </is>
      </c>
      <c r="C4" s="4" t="inlineStr">
        <is>
          <t>Mengawasi ketersediaan, integritas, dan stabilitas operasional sistem ERP (SAP S/4HANA / Oracle) dan Core Banking: jadwal eksekusi batch malam hari (overnight batch), latensi transaksi OLTP &amp; TPS, kesehatan database tablespace &amp; lock contention, proses tutup buku bulanan (financial closing), integrasi middleware ESB, hingga kepatuhan audit akses SOD (Segregation of Duties).</t>
        </is>
      </c>
    </row>
    <row r="5" ht="36" customHeight="1">
      <c r="A5" s="3" t="inlineStr">
        <is>
          <t>Struktur 14 Sheet</t>
        </is>
      </c>
      <c r="C5" s="5" t="inlineStr">
        <is>
          <t>1. Instructions | 2. Executive ERP &amp; Core Dashboard | 3. Overnight Batch Job Execution | 4. Core Transaction Latency &amp; TPS | 5. DB Table Locks &amp; Tablespace | 6. Month-End Financial Closing | 7. Integration Middleware &amp; ESB | 8. Custom Code &amp; Technical Debt | 9. High-Privilege SOD User Access | 10. Disaster Recovery &amp; HotSync | 11. Named User &amp; License Audit | 12. Patching &amp; Upgrade Runway | 13. ERP Vendor Support Ticket SLA | 14. Strategic Core Systems Scorecard</t>
        </is>
      </c>
    </row>
    <row r="6" ht="36" customHeight="1">
      <c r="A6" s="3" t="inlineStr">
        <is>
          <t>Automated Aggregation</t>
        </is>
      </c>
      <c r="C6" s="4" t="inlineStr">
        <is>
          <t>Seluruh agregasi KPI eksekutif dan grafik pemantauan dihitung secara otomatis menggunakan formula Excel (COUNTA, COUNTIF, SUM, AVERAGE, IF).</t>
        </is>
      </c>
    </row>
    <row r="7" ht="36" customHeight="1">
      <c r="A7" s="3" t="inlineStr">
        <is>
          <t>Overnight Batch SLA</t>
        </is>
      </c>
      <c r="C7" s="5" t="inlineStr">
        <is>
          <t>Batch window kritis harus selesai sebelum pukul 05:00 WIB setiap pagi untuk memastikan seluruh cabang dan kanal online siap beroperasi.</t>
        </is>
      </c>
    </row>
    <row r="8" ht="36" customHeight="1">
      <c r="A8" s="3" t="inlineStr">
        <is>
          <t>Zero Tolerance Outage</t>
        </is>
      </c>
      <c r="C8" s="4" t="inlineStr">
        <is>
          <t>Sistem Core Banking dan ERP finansial memiliki toleransi downtime mendekati nol (RTO &lt; 15 menit, RPO = 0 detik melalui synchronous replication).</t>
        </is>
      </c>
    </row>
    <row r="10">
      <c r="A10" s="6" t="inlineStr">
        <is>
          <t>PANDUAN NAVIGASI WORKBOOK</t>
        </is>
      </c>
    </row>
    <row r="11" ht="24" customHeight="1">
      <c r="A11" s="7" t="inlineStr">
        <is>
          <t>No</t>
        </is>
      </c>
      <c r="B11" s="7" t="inlineStr">
        <is>
          <t>Sheet Name</t>
        </is>
      </c>
      <c r="C11" s="7" t="inlineStr">
        <is>
          <t>Domain &amp; Kategori</t>
        </is>
      </c>
      <c r="D11" s="7" t="inlineStr">
        <is>
          <t>Target Stakeholder</t>
        </is>
      </c>
      <c r="E11" s="7" t="inlineStr">
        <is>
          <t>Key Metrics</t>
        </is>
      </c>
      <c r="F11" s="7" t="inlineStr">
        <is>
          <t>Frekuensi Update</t>
        </is>
      </c>
    </row>
    <row r="12" ht="20" customHeight="1">
      <c r="A12" s="8" t="n">
        <v>1</v>
      </c>
      <c r="B12" s="9" t="inlineStr">
        <is>
          <t>Instructions</t>
        </is>
      </c>
      <c r="C12" s="9" t="inlineStr">
        <is>
          <t>Governance &amp; Guide</t>
        </is>
      </c>
      <c r="D12" s="9" t="inlineStr">
        <is>
          <t>All Teams / Auditors</t>
        </is>
      </c>
      <c r="E12" s="9" t="inlineStr">
        <is>
          <t>Panduan Schema &amp; SOP Core Systems</t>
        </is>
      </c>
      <c r="F12" s="8" t="inlineStr">
        <is>
          <t>Monthly</t>
        </is>
      </c>
    </row>
    <row r="13" ht="20" customHeight="1">
      <c r="A13" s="10" t="n">
        <v>2</v>
      </c>
      <c r="B13" s="11" t="inlineStr">
        <is>
          <t>Executive ERP &amp; Core Dashboard</t>
        </is>
      </c>
      <c r="C13" s="11" t="inlineStr">
        <is>
          <t>Executive Oversight</t>
        </is>
      </c>
      <c r="D13" s="11" t="inlineStr">
        <is>
          <t>CIO / Head of Enterprise Apps / CFO</t>
        </is>
      </c>
      <c r="E13" s="11" t="inlineStr">
        <is>
          <t>Batch SLA %, TPS, DB Locks, SOD Violations</t>
        </is>
      </c>
      <c r="F13" s="10" t="inlineStr">
        <is>
          <t>Daily / Weekly</t>
        </is>
      </c>
    </row>
    <row r="14" ht="20" customHeight="1">
      <c r="A14" s="8" t="n">
        <v>3</v>
      </c>
      <c r="B14" s="9" t="inlineStr">
        <is>
          <t>Overnight Batch Job Execution</t>
        </is>
      </c>
      <c r="C14" s="9" t="inlineStr">
        <is>
          <t>Batch Processing</t>
        </is>
      </c>
      <c r="D14" s="9" t="inlineStr">
        <is>
          <t>IT Operations Center / Batch Admin</t>
        </is>
      </c>
      <c r="E14" s="9" t="inlineStr">
        <is>
          <t>Batch Jobs, Duration, SLA Breaches, Errors</t>
        </is>
      </c>
      <c r="F14" s="8" t="inlineStr">
        <is>
          <t>Daily</t>
        </is>
      </c>
    </row>
    <row r="15" ht="20" customHeight="1">
      <c r="A15" s="10" t="n">
        <v>4</v>
      </c>
      <c r="B15" s="11" t="inlineStr">
        <is>
          <t>Core Transaction Latency &amp; TPS</t>
        </is>
      </c>
      <c r="C15" s="11" t="inlineStr">
        <is>
          <t>Transaction Performance</t>
        </is>
      </c>
      <c r="D15" s="11" t="inlineStr">
        <is>
          <t>DBA / Core Banking Engineers</t>
        </is>
      </c>
      <c r="E15" s="11" t="inlineStr">
        <is>
          <t>Peak TPS, P99 Latency (ms), Throughput</t>
        </is>
      </c>
      <c r="F15" s="10" t="inlineStr">
        <is>
          <t>Daily</t>
        </is>
      </c>
    </row>
    <row r="16" ht="20" customHeight="1">
      <c r="A16" s="8" t="n">
        <v>5</v>
      </c>
      <c r="B16" s="9" t="inlineStr">
        <is>
          <t>DB Table Locks &amp; Tablespace</t>
        </is>
      </c>
      <c r="C16" s="9" t="inlineStr">
        <is>
          <t>Database Reliability</t>
        </is>
      </c>
      <c r="D16" s="9" t="inlineStr">
        <is>
          <t>Lead Oracle / SAP HANA DBAs</t>
        </is>
      </c>
      <c r="E16" s="9" t="inlineStr">
        <is>
          <t>Deadlocks, Exclusive Locks, Tablespace %</t>
        </is>
      </c>
      <c r="F16" s="8" t="inlineStr">
        <is>
          <t>Daily</t>
        </is>
      </c>
    </row>
    <row r="17" ht="20" customHeight="1">
      <c r="A17" s="10" t="n">
        <v>6</v>
      </c>
      <c r="B17" s="11" t="inlineStr">
        <is>
          <t>Month-End Financial Closing</t>
        </is>
      </c>
      <c r="C17" s="11" t="inlineStr">
        <is>
          <t>Financial Operations</t>
        </is>
      </c>
      <c r="D17" s="11" t="inlineStr">
        <is>
          <t>Finance Controller / ERP Fin Lead</t>
        </is>
      </c>
      <c r="E17" s="11" t="inlineStr">
        <is>
          <t>Closing Run Duration, Intercompany Balances</t>
        </is>
      </c>
      <c r="F17" s="10" t="inlineStr">
        <is>
          <t>Monthly</t>
        </is>
      </c>
    </row>
    <row r="18" ht="20" customHeight="1">
      <c r="A18" s="8" t="n">
        <v>7</v>
      </c>
      <c r="B18" s="9" t="inlineStr">
        <is>
          <t>Integration Middleware &amp; ESB</t>
        </is>
      </c>
      <c r="C18" s="9" t="inlineStr">
        <is>
          <t>Integration Bus</t>
        </is>
      </c>
      <c r="D18" s="9" t="inlineStr">
        <is>
          <t>Middleware / ESB Platform Team</t>
        </is>
      </c>
      <c r="E18" s="9" t="inlineStr">
        <is>
          <t>Message Queue Lag, Dropped Packets, TPS</t>
        </is>
      </c>
      <c r="F18" s="8" t="inlineStr">
        <is>
          <t>Daily</t>
        </is>
      </c>
    </row>
    <row r="19" ht="20" customHeight="1">
      <c r="A19" s="10" t="n">
        <v>8</v>
      </c>
      <c r="B19" s="11" t="inlineStr">
        <is>
          <t>Custom Code &amp; Technical Debt</t>
        </is>
      </c>
      <c r="C19" s="11" t="inlineStr">
        <is>
          <t>Application Quality</t>
        </is>
      </c>
      <c r="D19" s="11" t="inlineStr">
        <is>
          <t>Principal ABAP / Java Architect</t>
        </is>
      </c>
      <c r="E19" s="11" t="inlineStr">
        <is>
          <t>Z-Programs, Obsolete Code, HANA Readiness</t>
        </is>
      </c>
      <c r="F19" s="10" t="inlineStr">
        <is>
          <t>Monthly</t>
        </is>
      </c>
    </row>
    <row r="20" ht="20" customHeight="1">
      <c r="A20" s="8" t="n">
        <v>9</v>
      </c>
      <c r="B20" s="9" t="inlineStr">
        <is>
          <t>High-Privilege SOD User Access</t>
        </is>
      </c>
      <c r="C20" s="9" t="inlineStr">
        <is>
          <t>Security &amp; Audit</t>
        </is>
      </c>
      <c r="D20" s="9" t="inlineStr">
        <is>
          <t>IT Auditor / SAP Security Admin</t>
        </is>
      </c>
      <c r="E20" s="9" t="inlineStr">
        <is>
          <t>SAP_ALL / DBA Privileges, SOD Conflicts</t>
        </is>
      </c>
      <c r="F20" s="8" t="inlineStr">
        <is>
          <t>Monthly</t>
        </is>
      </c>
    </row>
    <row r="21" ht="20" customHeight="1">
      <c r="A21" s="10" t="n">
        <v>10</v>
      </c>
      <c r="B21" s="11" t="inlineStr">
        <is>
          <t>Disaster Recovery &amp; HotSync</t>
        </is>
      </c>
      <c r="C21" s="11" t="inlineStr">
        <is>
          <t>High Availability &amp; DR</t>
        </is>
      </c>
      <c r="D21" s="11" t="inlineStr">
        <is>
          <t>Business Continuity Manager</t>
        </is>
      </c>
      <c r="E21" s="11" t="inlineStr">
        <is>
          <t>Standby Sync Lag (ms), RTO/RPO Drill Logs</t>
        </is>
      </c>
      <c r="F21" s="10" t="inlineStr">
        <is>
          <t>Monthly</t>
        </is>
      </c>
    </row>
    <row r="22" ht="20" customHeight="1">
      <c r="A22" s="8" t="n">
        <v>11</v>
      </c>
      <c r="B22" s="9" t="inlineStr">
        <is>
          <t>Named User &amp; License Audit</t>
        </is>
      </c>
      <c r="C22" s="9" t="inlineStr">
        <is>
          <t>License Compliance</t>
        </is>
      </c>
      <c r="D22" s="9" t="inlineStr">
        <is>
          <t>Software Asset Manager / FinOps</t>
        </is>
      </c>
      <c r="E22" s="9" t="inlineStr">
        <is>
          <t>SAP Professional / Enterprise Named Users</t>
        </is>
      </c>
      <c r="F22" s="8" t="inlineStr">
        <is>
          <t>Quarterly</t>
        </is>
      </c>
    </row>
    <row r="23" ht="20" customHeight="1">
      <c r="A23" s="10" t="n">
        <v>12</v>
      </c>
      <c r="B23" s="11" t="inlineStr">
        <is>
          <t>Patching &amp; Upgrade Runway</t>
        </is>
      </c>
      <c r="C23" s="11" t="inlineStr">
        <is>
          <t>Lifecycle &amp; Maintenance</t>
        </is>
      </c>
      <c r="D23" s="11" t="inlineStr">
        <is>
          <t>Platform Patching Lead</t>
        </is>
      </c>
      <c r="E23" s="11" t="inlineStr">
        <is>
          <t>Security Notes Applied, Kernel Upgrades</t>
        </is>
      </c>
      <c r="F23" s="10" t="inlineStr">
        <is>
          <t>Monthly</t>
        </is>
      </c>
    </row>
    <row r="24" ht="20" customHeight="1">
      <c r="A24" s="8" t="n">
        <v>13</v>
      </c>
      <c r="B24" s="9" t="inlineStr">
        <is>
          <t>ERP Vendor Support Ticket SLA</t>
        </is>
      </c>
      <c r="C24" s="9" t="inlineStr">
        <is>
          <t>Vendor SLA Governance</t>
        </is>
      </c>
      <c r="D24" s="9" t="inlineStr">
        <is>
          <t>Vendor Management / Support Lead</t>
        </is>
      </c>
      <c r="E24" s="9" t="inlineStr">
        <is>
          <t>SAP MaxAttention / Oracle Sev-1 Incidents</t>
        </is>
      </c>
      <c r="F24" s="8" t="inlineStr">
        <is>
          <t>Weekly</t>
        </is>
      </c>
    </row>
    <row r="25" ht="20" customHeight="1">
      <c r="A25" s="10" t="n">
        <v>14</v>
      </c>
      <c r="B25" s="11" t="inlineStr">
        <is>
          <t>Strategic Core Scorecard</t>
        </is>
      </c>
      <c r="C25" s="11" t="inlineStr">
        <is>
          <t>Annual OKRs &amp; Strategy</t>
        </is>
      </c>
      <c r="D25" s="11" t="inlineStr">
        <is>
          <t>Executive Committee / Head of IT</t>
        </is>
      </c>
      <c r="E25" s="11" t="inlineStr">
        <is>
          <t>Core System Uptime, Batch Reliability %</t>
        </is>
      </c>
      <c r="F25" s="10" t="inlineStr">
        <is>
          <t>Quarterly</t>
        </is>
      </c>
    </row>
  </sheetData>
  <mergeCells count="12">
    <mergeCell ref="A4:B4"/>
    <mergeCell ref="A2:F2"/>
    <mergeCell ref="A7:B7"/>
    <mergeCell ref="C8:F8"/>
    <mergeCell ref="C4:F4"/>
    <mergeCell ref="A1:F1"/>
    <mergeCell ref="A5:B5"/>
    <mergeCell ref="C6:F6"/>
    <mergeCell ref="C7:F7"/>
    <mergeCell ref="C5:F5"/>
    <mergeCell ref="A8:B8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79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40" customWidth="1" min="3" max="3"/>
    <col width="44" customWidth="1" min="4" max="4"/>
    <col width="23" customWidth="1" min="5" max="5"/>
    <col width="26" customWidth="1" min="6" max="6"/>
    <col width="16" customWidth="1" min="7" max="7"/>
    <col width="21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22" customWidth="1" min="18" max="18"/>
    <col width="12" customWidth="1" min="19" max="19"/>
    <col width="16" customWidth="1" min="20" max="20"/>
  </cols>
  <sheetData>
    <row r="1" ht="30" customHeight="1">
      <c r="A1" s="1" t="inlineStr">
        <is>
          <t>EXECUTIVE MISSION-CRITICAL ERP &amp; CORE BANKING COCKPIT</t>
        </is>
      </c>
    </row>
    <row r="2" ht="20" customHeight="1">
      <c r="A2" s="2" t="inlineStr">
        <is>
          <t>Production Uptime, Overnight Batch SLA, Peak TPS Capacity &amp; DB Concurrency</t>
        </is>
      </c>
    </row>
    <row r="4">
      <c r="A4" s="6" t="inlineStr">
        <is>
          <t>KEY MISSION-CRITICAL ERP &amp; CORE BANKING PERFORMANCE INDICATORS</t>
        </is>
      </c>
      <c r="R4" s="12" t="inlineStr">
        <is>
          <t>Channel</t>
        </is>
      </c>
      <c r="S4" s="12" t="inlineStr">
        <is>
          <t>Peak TPS</t>
        </is>
      </c>
      <c r="T4" s="12" t="inlineStr">
        <is>
          <t>Daily Tx (k)</t>
        </is>
      </c>
    </row>
    <row r="5" ht="18" customHeight="1">
      <c r="A5" s="13" t="inlineStr">
        <is>
          <t>CORE BANKING UPTIME</t>
        </is>
      </c>
      <c r="B5" s="61" t="n"/>
      <c r="C5" s="13" t="inlineStr">
        <is>
          <t>OVERNIGHT BATCH SUCCESS</t>
        </is>
      </c>
      <c r="D5" s="61" t="n"/>
      <c r="E5" s="13" t="inlineStr">
        <is>
          <t>PEAK TRANSACTION TPS</t>
        </is>
      </c>
      <c r="F5" s="61" t="n"/>
      <c r="G5" s="13" t="inlineStr">
        <is>
          <t>AVG P99 LATENCY (ms)</t>
        </is>
      </c>
      <c r="H5" s="61" t="n"/>
      <c r="I5" s="13" t="inlineStr">
        <is>
          <t>EXCLUSIVE DB LOCKS</t>
        </is>
      </c>
      <c r="J5" s="61" t="n"/>
      <c r="K5" s="13" t="inlineStr">
        <is>
          <t>CRITICAL DEADLOCKS (30d)</t>
        </is>
      </c>
      <c r="L5" s="61" t="n"/>
      <c r="M5" s="13" t="inlineStr">
        <is>
          <t>ACTIVE ESB TPS (M/day)</t>
        </is>
      </c>
      <c r="N5" s="61" t="n"/>
      <c r="O5" s="13" t="inlineStr">
        <is>
          <t>ZERO DATA LOSS RPO (sec)</t>
        </is>
      </c>
      <c r="P5" s="61" t="n"/>
      <c r="R5" t="inlineStr">
        <is>
          <t>Mobile Banking Fun</t>
        </is>
      </c>
      <c r="S5" t="n">
        <v>1850</v>
      </c>
      <c r="T5" t="n">
        <v>8500</v>
      </c>
    </row>
    <row r="6" ht="28" customHeight="1">
      <c r="A6" s="62">
        <f>'Strategic Core Scorecard'!E5/100</f>
        <v/>
      </c>
      <c r="B6" s="61" t="n"/>
      <c r="C6" s="63">
        <f>COUNTIF('Overnight Batch Job Execution'!H5:H16,"Success")/COUNTA('Overnight Batch Job Execution'!A5:A16)</f>
        <v/>
      </c>
      <c r="D6" s="61" t="n"/>
      <c r="E6" s="17">
        <f>MAX('Core Transaction Latency &amp; TPS'!E5:E14)</f>
        <v/>
      </c>
      <c r="F6" s="61" t="n"/>
      <c r="G6" s="17">
        <f>AVERAGE('Core Transaction Latency &amp; TPS'!G5:G14)</f>
        <v/>
      </c>
      <c r="H6" s="61" t="n"/>
      <c r="I6" s="17">
        <f>SUM('DB Table Locks &amp; Tablespace'!F5:F14)</f>
        <v/>
      </c>
      <c r="J6" s="61" t="n"/>
      <c r="K6" s="17">
        <f>SUM('DB Table Locks &amp; Tablespace'!G5:G14)</f>
        <v/>
      </c>
      <c r="L6" s="61" t="n"/>
      <c r="M6" s="64">
        <f>SUM('Integration Middleware &amp; ESB'!D5:D12)/1000000</f>
        <v/>
      </c>
      <c r="N6" s="61" t="n"/>
      <c r="O6" s="65">
        <f>MAX('Disaster Recovery &amp; HotSync'!G5:G12)</f>
        <v/>
      </c>
      <c r="P6" s="61" t="n"/>
      <c r="R6" t="inlineStr">
        <is>
          <t>QRIS Merchant Real</t>
        </is>
      </c>
      <c r="S6" t="n">
        <v>1450</v>
      </c>
      <c r="T6" t="n">
        <v>6200</v>
      </c>
    </row>
    <row r="7" ht="16" customHeight="1">
      <c r="A7" s="20" t="inlineStr">
        <is>
          <t>Tier-4 High Availability</t>
        </is>
      </c>
      <c r="B7" s="61" t="n"/>
      <c r="C7" s="20" t="inlineStr">
        <is>
          <t>SLA Window Met 100%</t>
        </is>
      </c>
      <c r="D7" s="61" t="n"/>
      <c r="E7" s="20" t="inlineStr">
        <is>
          <t>Online Transaction Load</t>
        </is>
      </c>
      <c r="F7" s="61" t="n"/>
      <c r="G7" s="20" t="inlineStr">
        <is>
          <t>Sub-500ms End-to-End</t>
        </is>
      </c>
      <c r="H7" s="61" t="n"/>
      <c r="I7" s="20" t="inlineStr">
        <is>
          <t>Zero Lock Bottlenecks</t>
        </is>
      </c>
      <c r="J7" s="61" t="n"/>
      <c r="K7" s="20" t="inlineStr">
        <is>
          <t>Cluster Health</t>
        </is>
      </c>
      <c r="L7" s="61" t="n"/>
      <c r="M7" s="20" t="inlineStr">
        <is>
          <t>Enterprise Messaging Flow</t>
        </is>
      </c>
      <c r="N7" s="61" t="n"/>
      <c r="O7" s="20" t="inlineStr">
        <is>
          <t>Sync Replication Active</t>
        </is>
      </c>
      <c r="P7" s="61" t="n"/>
      <c r="R7" t="inlineStr">
        <is>
          <t>ATM Cash Withdrawa</t>
        </is>
      </c>
      <c r="S7" t="n">
        <v>850</v>
      </c>
      <c r="T7" t="n">
        <v>3400</v>
      </c>
    </row>
    <row r="8">
      <c r="R8" t="inlineStr">
        <is>
          <t xml:space="preserve">BI-FAST Real-Time </t>
        </is>
      </c>
      <c r="S8" t="n">
        <v>1100</v>
      </c>
      <c r="T8" t="n">
        <v>4100</v>
      </c>
    </row>
    <row r="9">
      <c r="R9" t="inlineStr">
        <is>
          <t>Virtual Account B2</t>
        </is>
      </c>
      <c r="S9" t="n">
        <v>1600</v>
      </c>
      <c r="T9" t="n">
        <v>5500</v>
      </c>
    </row>
    <row r="10">
      <c r="R10" t="inlineStr">
        <is>
          <t>Branch Teller Fron</t>
        </is>
      </c>
      <c r="S10" t="n">
        <v>320</v>
      </c>
      <c r="T10" t="n">
        <v>1200</v>
      </c>
    </row>
    <row r="11">
      <c r="R11" t="inlineStr">
        <is>
          <t>ERP Sales Order En</t>
        </is>
      </c>
      <c r="S11" t="n">
        <v>180</v>
      </c>
      <c r="T11" t="n">
        <v>450</v>
      </c>
    </row>
    <row r="12">
      <c r="R12" t="inlineStr">
        <is>
          <t>ERP Purchase Requi</t>
        </is>
      </c>
      <c r="S12" t="n">
        <v>95</v>
      </c>
      <c r="T12" t="n">
        <v>180</v>
      </c>
    </row>
    <row r="15">
      <c r="R15" s="12" t="inlineStr">
        <is>
          <t>DB Instance</t>
        </is>
      </c>
      <c r="S15" s="12" t="inlineStr">
        <is>
          <t>Used GB</t>
        </is>
      </c>
    </row>
    <row r="16">
      <c r="R16" t="inlineStr">
        <is>
          <t>ORA-PROD-FINACLE-0</t>
        </is>
      </c>
      <c r="S16" t="n">
        <v>10440</v>
      </c>
    </row>
    <row r="17">
      <c r="R17" t="inlineStr">
        <is>
          <t>ORA-PROD-FINACLE-0</t>
        </is>
      </c>
      <c r="S17" t="n">
        <v>5200</v>
      </c>
    </row>
    <row r="18">
      <c r="R18" t="inlineStr">
        <is>
          <t>ORA-PROD-FINACLE-0</t>
        </is>
      </c>
      <c r="S18" t="n">
        <v>3600</v>
      </c>
    </row>
    <row r="19">
      <c r="R19" t="inlineStr">
        <is>
          <t>SAP-HANA-PROD-01</t>
        </is>
      </c>
      <c r="S19" t="n">
        <v>6144</v>
      </c>
    </row>
    <row r="20">
      <c r="R20" t="inlineStr">
        <is>
          <t>SAP-HANA-PROD-02</t>
        </is>
      </c>
      <c r="S20" t="n">
        <v>1433</v>
      </c>
    </row>
    <row r="21">
      <c r="R21" t="inlineStr">
        <is>
          <t>ORA-CARDS-HOST-01</t>
        </is>
      </c>
      <c r="S21" t="n">
        <v>4350</v>
      </c>
    </row>
    <row r="24">
      <c r="A24" s="6" t="inlineStr">
        <is>
          <t>MISSION-CRITICAL OPERATIONS WATCHLIST &amp; INTEGRATION HEALTH</t>
        </is>
      </c>
    </row>
    <row r="25" ht="24" customHeight="1">
      <c r="A25" s="7" t="inlineStr">
        <is>
          <t>Mission-Critical System / Flow</t>
        </is>
      </c>
      <c r="B25" s="7" t="inlineStr">
        <is>
          <t>Target Domain</t>
        </is>
      </c>
      <c r="C25" s="7" t="inlineStr">
        <is>
          <t>Current Performance / Lag</t>
        </is>
      </c>
      <c r="D25" s="7" t="inlineStr">
        <is>
          <t>Active Mitigation / Redundancy</t>
        </is>
      </c>
      <c r="E25" s="7" t="inlineStr">
        <is>
          <t>Target RTO / Window</t>
        </is>
      </c>
      <c r="F25" s="7" t="inlineStr">
        <is>
          <t>Daily Volume / Records</t>
        </is>
      </c>
      <c r="G25" s="7" t="inlineStr">
        <is>
          <t>Audit Status</t>
        </is>
      </c>
      <c r="H25" s="7" t="inlineStr">
        <is>
          <t>Operational State</t>
        </is>
      </c>
    </row>
    <row r="26" ht="20" customHeight="1">
      <c r="A26" s="21" t="inlineStr">
        <is>
          <t>Core Banking Finacle Host</t>
        </is>
      </c>
      <c r="B26" s="22" t="inlineStr">
        <is>
          <t>OLTP Processing</t>
        </is>
      </c>
      <c r="C26" s="21" t="inlineStr">
        <is>
          <t>Peak 1,850 TPS (P99 280ms)</t>
        </is>
      </c>
      <c r="D26" s="21" t="inlineStr">
        <is>
          <t>Oracle Active Data Guard (RPO=0s)</t>
        </is>
      </c>
      <c r="E26" s="22" t="inlineStr">
        <is>
          <t>RTO 15 mins</t>
        </is>
      </c>
      <c r="F26" s="23" t="n">
        <v>8500000</v>
      </c>
      <c r="G26" s="22" t="inlineStr">
        <is>
          <t>Compliant</t>
        </is>
      </c>
      <c r="H26" s="24" t="inlineStr">
        <is>
          <t>Optimal</t>
        </is>
      </c>
    </row>
    <row r="27" ht="20" customHeight="1">
      <c r="A27" s="25" t="inlineStr">
        <is>
          <t>SAP S/4HANA Enterprise PRD</t>
        </is>
      </c>
      <c r="B27" s="26" t="inlineStr">
        <is>
          <t>Finance &amp; Supply Chain</t>
        </is>
      </c>
      <c r="C27" s="25" t="inlineStr">
        <is>
          <t>420ms Avg Posting Latency</t>
        </is>
      </c>
      <c r="D27" s="25" t="inlineStr">
        <is>
          <t>HANA System Replication (In-Memory Hot)</t>
        </is>
      </c>
      <c r="E27" s="26" t="inlineStr">
        <is>
          <t>RTO 15 mins</t>
        </is>
      </c>
      <c r="F27" s="27" t="n">
        <v>1850000</v>
      </c>
      <c r="G27" s="26" t="inlineStr">
        <is>
          <t>Compliant</t>
        </is>
      </c>
      <c r="H27" s="28" t="inlineStr">
        <is>
          <t>Optimal</t>
        </is>
      </c>
    </row>
    <row r="28" ht="20" customHeight="1">
      <c r="A28" s="21" t="inlineStr">
        <is>
          <t>BI-FAST Central Bank Gateway</t>
        </is>
      </c>
      <c r="B28" s="22" t="inlineStr">
        <is>
          <t>Payment Settlement</t>
        </is>
      </c>
      <c r="C28" s="21" t="inlineStr">
        <is>
          <t>Peak 1,100 TPS (P99 420ms)</t>
        </is>
      </c>
      <c r="D28" s="21" t="inlineStr">
        <is>
          <t>Dual Fiber Link with Auto Failover</t>
        </is>
      </c>
      <c r="E28" s="22" t="inlineStr">
        <is>
          <t>RTO 10 mins</t>
        </is>
      </c>
      <c r="F28" s="23" t="n">
        <v>4100000</v>
      </c>
      <c r="G28" s="22" t="inlineStr">
        <is>
          <t>Compliant</t>
        </is>
      </c>
      <c r="H28" s="24" t="inlineStr">
        <is>
          <t>Optimal</t>
        </is>
      </c>
    </row>
    <row r="29" ht="20" customHeight="1">
      <c r="A29" s="25" t="inlineStr">
        <is>
          <t>Overnight Interest Accrual Batch</t>
        </is>
      </c>
      <c r="B29" s="26" t="inlineStr">
        <is>
          <t>Batch Operations</t>
        </is>
      </c>
      <c r="C29" s="25" t="inlineStr">
        <is>
          <t>Finished in 75 mins (Deadline 02:30)</t>
        </is>
      </c>
      <c r="D29" s="25" t="inlineStr">
        <is>
          <t>Parallel Table Partition Execution</t>
        </is>
      </c>
      <c r="E29" s="26" t="inlineStr">
        <is>
          <t>Window Met</t>
        </is>
      </c>
      <c r="F29" s="27" t="n">
        <v>12500000</v>
      </c>
      <c r="G29" s="26" t="inlineStr">
        <is>
          <t>Audited</t>
        </is>
      </c>
      <c r="H29" s="28" t="inlineStr">
        <is>
          <t>Completed</t>
        </is>
      </c>
    </row>
    <row r="30" ht="20" customHeight="1">
      <c r="A30" s="21" t="inlineStr">
        <is>
          <t>QRIS Merchant Switching Hub</t>
        </is>
      </c>
      <c r="B30" s="22" t="inlineStr">
        <is>
          <t>Instant Payment</t>
        </is>
      </c>
      <c r="C30" s="21" t="inlineStr">
        <is>
          <t>Peak 1,450 TPS (P99 210ms)</t>
        </is>
      </c>
      <c r="D30" s="21" t="inlineStr">
        <is>
          <t>Multi-Node Load Balancer VIP</t>
        </is>
      </c>
      <c r="E30" s="22" t="inlineStr">
        <is>
          <t>RTO 5 mins</t>
        </is>
      </c>
      <c r="F30" s="23" t="n">
        <v>6200000</v>
      </c>
      <c r="G30" s="22" t="inlineStr">
        <is>
          <t>Compliant</t>
        </is>
      </c>
      <c r="H30" s="24" t="inlineStr">
        <is>
          <t>Optimal</t>
        </is>
      </c>
    </row>
    <row r="31" ht="20" customHeight="1">
      <c r="A31" s="25" t="inlineStr">
        <is>
          <t>Month-End Fast Close Runway</t>
        </is>
      </c>
      <c r="B31" s="26" t="inlineStr">
        <is>
          <t>Financial Accounting</t>
        </is>
      </c>
      <c r="C31" s="25" t="inlineStr">
        <is>
          <t>Full Close in 2.5 Days</t>
        </is>
      </c>
      <c r="D31" s="25" t="inlineStr">
        <is>
          <t>Automated Intercompany Matching Engine</t>
        </is>
      </c>
      <c r="E31" s="26" t="inlineStr">
        <is>
          <t>Target 3.0 Days</t>
        </is>
      </c>
      <c r="F31" s="66" t="n">
        <v>0</v>
      </c>
      <c r="G31" s="26" t="inlineStr">
        <is>
          <t>Audited</t>
        </is>
      </c>
      <c r="H31" s="28" t="inlineStr">
        <is>
          <t>Completed</t>
        </is>
      </c>
    </row>
    <row r="32" ht="20" customHeight="1">
      <c r="A32" s="21" t="inlineStr">
        <is>
          <t>Kafka Real-Time Event Pipeline</t>
        </is>
      </c>
      <c r="B32" s="22" t="inlineStr">
        <is>
          <t>Middleware Integration</t>
        </is>
      </c>
      <c r="C32" s="21" t="inlineStr">
        <is>
          <t>Queue Lag: 120 msgs (Negligible)</t>
        </is>
      </c>
      <c r="D32" s="21" t="inlineStr">
        <is>
          <t>12-Node High Availability Broker Cluster</t>
        </is>
      </c>
      <c r="E32" s="22" t="inlineStr">
        <is>
          <t>Real-Time</t>
        </is>
      </c>
      <c r="F32" s="23" t="n">
        <v>14500000</v>
      </c>
      <c r="G32" s="22" t="inlineStr">
        <is>
          <t>Compliant</t>
        </is>
      </c>
      <c r="H32" s="24" t="inlineStr">
        <is>
          <t>Optimal</t>
        </is>
      </c>
    </row>
    <row r="33" ht="20" customHeight="1">
      <c r="A33" s="25" t="inlineStr">
        <is>
          <t>Oracle Exadata TBS_CASA_TX</t>
        </is>
      </c>
      <c r="B33" s="26" t="inlineStr">
        <is>
          <t>Database Storage</t>
        </is>
      </c>
      <c r="C33" s="25" t="inlineStr">
        <is>
          <t>87.0% Tablespace Used</t>
        </is>
      </c>
      <c r="D33" s="25" t="inlineStr">
        <is>
          <t>Auto-Extend Storage Cell Activated</t>
        </is>
      </c>
      <c r="E33" s="26" t="inlineStr">
        <is>
          <t>Warning &gt;90%</t>
        </is>
      </c>
      <c r="F33" s="66" t="n">
        <v>0</v>
      </c>
      <c r="G33" s="26" t="inlineStr">
        <is>
          <t>Under Review</t>
        </is>
      </c>
      <c r="H33" s="28" t="inlineStr">
        <is>
          <t>Optimal</t>
        </is>
      </c>
    </row>
    <row r="48">
      <c r="B48" s="67" t="inlineStr">
        <is>
          <t>Monthly End-of-Day (EOD) Batch Window &amp; STP Rate (%)</t>
        </is>
      </c>
      <c r="G48" s="67" t="inlineStr">
        <is>
          <t>Core Banking &amp; ERP Operational Robustness Index</t>
        </is>
      </c>
    </row>
    <row r="49">
      <c r="B49" s="68" t="inlineStr">
        <is>
          <t>Month</t>
        </is>
      </c>
      <c r="C49" s="68" t="inlineStr">
        <is>
          <t>Target STP Rate %</t>
        </is>
      </c>
      <c r="D49" s="68" t="inlineStr">
        <is>
          <t>Actual Straight-Through %</t>
        </is>
      </c>
      <c r="E49" s="68" t="inlineStr">
        <is>
          <t>EOD Batch Completion SLA %</t>
        </is>
      </c>
      <c r="G49" s="68" t="inlineStr">
        <is>
          <t>Operational Capability Pillar</t>
        </is>
      </c>
      <c r="H49" s="68" t="inlineStr">
        <is>
          <t>Benchmark</t>
        </is>
      </c>
      <c r="I49" s="68" t="inlineStr">
        <is>
          <t>Current Attainment</t>
        </is>
      </c>
    </row>
    <row r="50">
      <c r="B50" s="69" t="inlineStr">
        <is>
          <t>May</t>
        </is>
      </c>
      <c r="C50" s="70" t="n">
        <v>98.5</v>
      </c>
      <c r="D50" s="70" t="n">
        <v>98.90000000000001</v>
      </c>
      <c r="E50" s="70" t="n">
        <v>99.2</v>
      </c>
      <c r="G50" s="71" t="inlineStr">
        <is>
          <t>Real-Time Ledger Integrity</t>
        </is>
      </c>
      <c r="H50" s="72" t="n">
        <v>4.5</v>
      </c>
      <c r="I50" s="72" t="n">
        <v>4.9</v>
      </c>
    </row>
    <row r="51">
      <c r="B51" s="69" t="inlineStr">
        <is>
          <t>Jun</t>
        </is>
      </c>
      <c r="C51" s="70" t="n">
        <v>99</v>
      </c>
      <c r="D51" s="70" t="n">
        <v>99.3</v>
      </c>
      <c r="E51" s="70" t="n">
        <v>99.5</v>
      </c>
      <c r="G51" s="71" t="inlineStr">
        <is>
          <t>RTGS / Clearing Settlement</t>
        </is>
      </c>
      <c r="H51" s="72" t="n">
        <v>4.5</v>
      </c>
      <c r="I51" s="72" t="n">
        <v>4.9</v>
      </c>
    </row>
    <row r="52">
      <c r="B52" s="69" t="inlineStr">
        <is>
          <t>Jul</t>
        </is>
      </c>
      <c r="C52" s="70" t="n">
        <v>99.2</v>
      </c>
      <c r="D52" s="70" t="n">
        <v>99.59999999999999</v>
      </c>
      <c r="E52" s="70" t="n">
        <v>99.8</v>
      </c>
      <c r="G52" s="71" t="inlineStr">
        <is>
          <t>General Ledger Reconciliation</t>
        </is>
      </c>
      <c r="H52" s="72" t="n">
        <v>4.2</v>
      </c>
      <c r="I52" s="72" t="n">
        <v>4.8</v>
      </c>
    </row>
    <row r="53">
      <c r="B53" s="69" t="inlineStr">
        <is>
          <t>Aug</t>
        </is>
      </c>
      <c r="C53" s="70" t="n">
        <v>99.2</v>
      </c>
      <c r="D53" s="70" t="n">
        <v>99.5</v>
      </c>
      <c r="E53" s="70" t="n">
        <v>99.7</v>
      </c>
      <c r="G53" s="71" t="inlineStr">
        <is>
          <t>EOD Batch Processing Speed</t>
        </is>
      </c>
      <c r="H53" s="72" t="n">
        <v>4</v>
      </c>
      <c r="I53" s="72" t="n">
        <v>4.6</v>
      </c>
    </row>
    <row r="54">
      <c r="B54" s="69" t="inlineStr">
        <is>
          <t>Sep</t>
        </is>
      </c>
      <c r="C54" s="70" t="n">
        <v>99.5</v>
      </c>
      <c r="D54" s="70" t="n">
        <v>99.8</v>
      </c>
      <c r="E54" s="70" t="n">
        <v>99.90000000000001</v>
      </c>
      <c r="G54" s="71" t="inlineStr">
        <is>
          <t>Disaster Recovery Warm Sync</t>
        </is>
      </c>
      <c r="H54" s="72" t="n">
        <v>4.2</v>
      </c>
      <c r="I54" s="72" t="n">
        <v>4.7</v>
      </c>
    </row>
    <row r="55">
      <c r="B55" s="69" t="inlineStr">
        <is>
          <t>Oct</t>
        </is>
      </c>
      <c r="C55" s="70" t="n">
        <v>99.8</v>
      </c>
      <c r="D55" s="70" t="n">
        <v>99.95</v>
      </c>
      <c r="E55" s="70" t="n">
        <v>100</v>
      </c>
      <c r="G55" s="71" t="inlineStr">
        <is>
          <t>Regulatory OJK Reporting</t>
        </is>
      </c>
      <c r="H55" s="72" t="n">
        <v>4.5</v>
      </c>
      <c r="I55" s="72" t="n">
        <v>4.9</v>
      </c>
    </row>
    <row r="72">
      <c r="B72" s="67" t="inlineStr">
        <is>
          <t>Core Banking General Ledger Reconciliation Variance (Billion IDR)</t>
        </is>
      </c>
      <c r="G72" s="67" t="inlineStr">
        <is>
          <t>Daily Core TPS Throughput vs End-Of-Day Batch Duration (Minutes)</t>
        </is>
      </c>
    </row>
    <row r="73">
      <c r="B73" s="68" t="inlineStr">
        <is>
          <t>GL Category</t>
        </is>
      </c>
      <c r="C73" s="68" t="inlineStr">
        <is>
          <t>Base Level</t>
        </is>
      </c>
      <c r="D73" s="68" t="inlineStr">
        <is>
          <t>Variance Delta</t>
        </is>
      </c>
      <c r="E73" s="68" t="inlineStr">
        <is>
          <t>Cumulative Bridge</t>
        </is>
      </c>
      <c r="G73" s="68" t="inlineStr">
        <is>
          <t>Day</t>
        </is>
      </c>
      <c r="H73" s="68" t="inlineStr">
        <is>
          <t>Peak TPS (kTx/s)</t>
        </is>
      </c>
      <c r="I73" s="68" t="inlineStr">
        <is>
          <t>EOD Batch Time (Min)</t>
        </is>
      </c>
      <c r="J73" s="68" t="inlineStr">
        <is>
          <t>SLA Limit (Min)</t>
        </is>
      </c>
    </row>
    <row r="74">
      <c r="B74" s="71" t="inlineStr">
        <is>
          <t>Gross Settlements</t>
        </is>
      </c>
      <c r="C74" s="89" t="n">
        <v>0</v>
      </c>
      <c r="D74" s="90" t="n">
        <v>2450</v>
      </c>
      <c r="E74" s="90" t="n">
        <v>2450</v>
      </c>
      <c r="G74" s="71" t="inlineStr">
        <is>
          <t>Mon</t>
        </is>
      </c>
      <c r="H74" s="90" t="n">
        <v>12.4</v>
      </c>
      <c r="I74" s="90" t="n">
        <v>42</v>
      </c>
      <c r="J74" s="90" t="n">
        <v>60</v>
      </c>
    </row>
    <row r="75">
      <c r="B75" s="71" t="inlineStr">
        <is>
          <t>Interbank Clearing Net</t>
        </is>
      </c>
      <c r="C75" s="90" t="n">
        <v>2450</v>
      </c>
      <c r="D75" s="90" t="n">
        <v>-1120</v>
      </c>
      <c r="E75" s="90" t="n">
        <v>1330</v>
      </c>
      <c r="G75" s="71" t="inlineStr">
        <is>
          <t>Tue</t>
        </is>
      </c>
      <c r="H75" s="90" t="n">
        <v>13.8</v>
      </c>
      <c r="I75" s="90" t="n">
        <v>45</v>
      </c>
      <c r="J75" s="90" t="n">
        <v>60</v>
      </c>
    </row>
    <row r="76">
      <c r="B76" s="71" t="inlineStr">
        <is>
          <t>Retail Deposit Outflow</t>
        </is>
      </c>
      <c r="C76" s="90" t="n">
        <v>1330</v>
      </c>
      <c r="D76" s="90" t="n">
        <v>-580</v>
      </c>
      <c r="E76" s="90" t="n">
        <v>750</v>
      </c>
      <c r="G76" s="71" t="inlineStr">
        <is>
          <t>Wed</t>
        </is>
      </c>
      <c r="H76" s="90" t="n">
        <v>14.1</v>
      </c>
      <c r="I76" s="90" t="n">
        <v>44</v>
      </c>
      <c r="J76" s="90" t="n">
        <v>60</v>
      </c>
    </row>
    <row r="77">
      <c r="B77" s="71" t="inlineStr">
        <is>
          <t>Treasury Yield Credit</t>
        </is>
      </c>
      <c r="C77" s="90" t="n">
        <v>750</v>
      </c>
      <c r="D77" s="90" t="n">
        <v>140</v>
      </c>
      <c r="E77" s="90" t="n">
        <v>890</v>
      </c>
      <c r="G77" s="71" t="inlineStr">
        <is>
          <t>Thu</t>
        </is>
      </c>
      <c r="H77" s="90" t="n">
        <v>13.5</v>
      </c>
      <c r="I77" s="90" t="n">
        <v>41</v>
      </c>
      <c r="J77" s="90" t="n">
        <v>60</v>
      </c>
    </row>
    <row r="78">
      <c r="B78" s="71" t="inlineStr">
        <is>
          <t>EOD Auto-Correction</t>
        </is>
      </c>
      <c r="C78" s="90" t="n">
        <v>890</v>
      </c>
      <c r="D78" s="90" t="n">
        <v>-15</v>
      </c>
      <c r="E78" s="90" t="n">
        <v>875</v>
      </c>
      <c r="G78" s="71" t="inlineStr">
        <is>
          <t>Fri</t>
        </is>
      </c>
      <c r="H78" s="90" t="n">
        <v>16.2</v>
      </c>
      <c r="I78" s="90" t="n">
        <v>51</v>
      </c>
      <c r="J78" s="90" t="n">
        <v>60</v>
      </c>
    </row>
    <row r="79">
      <c r="B79" s="71" t="inlineStr">
        <is>
          <t>Net Settled Position</t>
        </is>
      </c>
      <c r="C79" s="89" t="n">
        <v>0</v>
      </c>
      <c r="D79" s="90" t="n">
        <v>875</v>
      </c>
      <c r="E79" s="90" t="n">
        <v>875</v>
      </c>
      <c r="G79" s="71" t="inlineStr">
        <is>
          <t>Sat</t>
        </is>
      </c>
      <c r="H79" s="90" t="n">
        <v>11</v>
      </c>
      <c r="I79" s="90" t="n">
        <v>36</v>
      </c>
      <c r="J79" s="90" t="n">
        <v>60</v>
      </c>
    </row>
  </sheetData>
  <mergeCells count="26">
    <mergeCell ref="O7:P7"/>
    <mergeCell ref="C6:D6"/>
    <mergeCell ref="I6:J6"/>
    <mergeCell ref="C5:D5"/>
    <mergeCell ref="O6:P6"/>
    <mergeCell ref="E5:F5"/>
    <mergeCell ref="K5:L5"/>
    <mergeCell ref="M5:N5"/>
    <mergeCell ref="A6:B6"/>
    <mergeCell ref="A7:B7"/>
    <mergeCell ref="G7:H7"/>
    <mergeCell ref="O5:P5"/>
    <mergeCell ref="I7:J7"/>
    <mergeCell ref="G6:H6"/>
    <mergeCell ref="M7:N7"/>
    <mergeCell ref="E6:F6"/>
    <mergeCell ref="M6:N6"/>
    <mergeCell ref="A1:P1"/>
    <mergeCell ref="A5:B5"/>
    <mergeCell ref="G5:H5"/>
    <mergeCell ref="I5:J5"/>
    <mergeCell ref="K7:L7"/>
    <mergeCell ref="C7:D7"/>
    <mergeCell ref="E7:F7"/>
    <mergeCell ref="K6:L6"/>
    <mergeCell ref="A2:P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3" customWidth="1" min="2" max="2"/>
    <col width="26" customWidth="1" min="3" max="3"/>
    <col width="19" customWidth="1" min="4" max="4"/>
    <col width="17" customWidth="1" min="5" max="5"/>
    <col width="27" customWidth="1" min="6" max="6"/>
    <col width="16" customWidth="1" min="7" max="7"/>
    <col width="20" customWidth="1" min="8" max="8"/>
    <col width="21" customWidth="1" min="9" max="9"/>
    <col width="18" customWidth="1" min="10" max="10"/>
  </cols>
  <sheetData>
    <row r="1" ht="30" customHeight="1">
      <c r="A1" s="1" t="inlineStr">
        <is>
          <t>OVERNIGHT BATCH PROCESSING &amp; CLEARING RUNS SCHEDULE</t>
        </is>
      </c>
    </row>
    <row r="2" ht="20" customHeight="1">
      <c r="A2" s="2" t="inlineStr">
        <is>
          <t>SAP S/4HANA &amp; Core Banking End-of-Day (EOD) Settlement Batch Health</t>
        </is>
      </c>
    </row>
    <row r="4" ht="24" customHeight="1">
      <c r="A4" s="7" t="inlineStr">
        <is>
          <t>Batch Job ID</t>
        </is>
      </c>
      <c r="B4" s="7" t="inlineStr">
        <is>
          <t>Job Name / Purpose</t>
        </is>
      </c>
      <c r="C4" s="7" t="inlineStr">
        <is>
          <t>Target Module / System</t>
        </is>
      </c>
      <c r="D4" s="7" t="inlineStr">
        <is>
          <t>Scheduled Start</t>
        </is>
      </c>
      <c r="E4" s="7" t="inlineStr">
        <is>
          <t>Actual Finish</t>
        </is>
      </c>
      <c r="F4" s="7" t="inlineStr">
        <is>
          <t>Runtime Duration (Mins)</t>
        </is>
      </c>
      <c r="G4" s="7" t="inlineStr">
        <is>
          <t>SLA Deadline</t>
        </is>
      </c>
      <c r="H4" s="7" t="inlineStr">
        <is>
          <t>Execution Status</t>
        </is>
      </c>
      <c r="I4" s="7" t="inlineStr">
        <is>
          <t>Records Processed</t>
        </is>
      </c>
      <c r="J4" s="7" t="inlineStr">
        <is>
          <t>Batch Operator</t>
        </is>
      </c>
    </row>
    <row r="5" ht="20" customHeight="1">
      <c r="A5" s="26" t="inlineStr">
        <is>
          <t>BAT-01</t>
        </is>
      </c>
      <c r="B5" s="25" t="inlineStr">
        <is>
          <t>Core Banking Daily Interest Calculation</t>
        </is>
      </c>
      <c r="C5" s="25" t="inlineStr">
        <is>
          <t>Core Banking (Finacle)</t>
        </is>
      </c>
      <c r="D5" s="26" t="inlineStr">
        <is>
          <t>00:30</t>
        </is>
      </c>
      <c r="E5" s="26" t="inlineStr">
        <is>
          <t>01:45</t>
        </is>
      </c>
      <c r="F5" s="27" t="n">
        <v>75</v>
      </c>
      <c r="G5" s="26" t="inlineStr">
        <is>
          <t>02:30</t>
        </is>
      </c>
      <c r="H5" s="28" t="inlineStr">
        <is>
          <t>Success</t>
        </is>
      </c>
      <c r="I5" s="27" t="n">
        <v>12500000</v>
      </c>
      <c r="J5" s="25" t="inlineStr">
        <is>
          <t>Ahmad Fauzi</t>
        </is>
      </c>
    </row>
    <row r="6" ht="20" customHeight="1">
      <c r="A6" s="22" t="inlineStr">
        <is>
          <t>BAT-02</t>
        </is>
      </c>
      <c r="B6" s="21" t="inlineStr">
        <is>
          <t>ATM &amp; POS Settlement Clearing Run</t>
        </is>
      </c>
      <c r="C6" s="21" t="inlineStr">
        <is>
          <t>Switching / Clearing</t>
        </is>
      </c>
      <c r="D6" s="22" t="inlineStr">
        <is>
          <t>01:00</t>
        </is>
      </c>
      <c r="E6" s="22" t="inlineStr">
        <is>
          <t>02:10</t>
        </is>
      </c>
      <c r="F6" s="23" t="n">
        <v>70</v>
      </c>
      <c r="G6" s="22" t="inlineStr">
        <is>
          <t>03:00</t>
        </is>
      </c>
      <c r="H6" s="24" t="inlineStr">
        <is>
          <t>Success</t>
        </is>
      </c>
      <c r="I6" s="23" t="n">
        <v>4800000</v>
      </c>
      <c r="J6" s="21" t="inlineStr">
        <is>
          <t>Rudi Hartono</t>
        </is>
      </c>
    </row>
    <row r="7" ht="20" customHeight="1">
      <c r="A7" s="26" t="inlineStr">
        <is>
          <t>BAT-03</t>
        </is>
      </c>
      <c r="B7" s="25" t="inlineStr">
        <is>
          <t>SKN / BI-FAST Interbank Settlement</t>
        </is>
      </c>
      <c r="C7" s="25" t="inlineStr">
        <is>
          <t>Central Bank Gateway</t>
        </is>
      </c>
      <c r="D7" s="26" t="inlineStr">
        <is>
          <t>01:30</t>
        </is>
      </c>
      <c r="E7" s="26" t="inlineStr">
        <is>
          <t>02:40</t>
        </is>
      </c>
      <c r="F7" s="27" t="n">
        <v>70</v>
      </c>
      <c r="G7" s="26" t="inlineStr">
        <is>
          <t>03:30</t>
        </is>
      </c>
      <c r="H7" s="28" t="inlineStr">
        <is>
          <t>Success</t>
        </is>
      </c>
      <c r="I7" s="27" t="n">
        <v>3200000</v>
      </c>
      <c r="J7" s="25" t="inlineStr">
        <is>
          <t>Siti Rahma</t>
        </is>
      </c>
    </row>
    <row r="8" ht="20" customHeight="1">
      <c r="A8" s="22" t="inlineStr">
        <is>
          <t>BAT-04</t>
        </is>
      </c>
      <c r="B8" s="21" t="inlineStr">
        <is>
          <t>GL General Ledger Daily Posting Run</t>
        </is>
      </c>
      <c r="C8" s="21" t="inlineStr">
        <is>
          <t>SAP FI-GL</t>
        </is>
      </c>
      <c r="D8" s="22" t="inlineStr">
        <is>
          <t>02:00</t>
        </is>
      </c>
      <c r="E8" s="22" t="inlineStr">
        <is>
          <t>03:15</t>
        </is>
      </c>
      <c r="F8" s="23" t="n">
        <v>75</v>
      </c>
      <c r="G8" s="22" t="inlineStr">
        <is>
          <t>04:00</t>
        </is>
      </c>
      <c r="H8" s="24" t="inlineStr">
        <is>
          <t>Success</t>
        </is>
      </c>
      <c r="I8" s="23" t="n">
        <v>1850000</v>
      </c>
      <c r="J8" s="21" t="inlineStr">
        <is>
          <t>Ahmad Fauzi</t>
        </is>
      </c>
    </row>
    <row r="9" ht="20" customHeight="1">
      <c r="A9" s="26" t="inlineStr">
        <is>
          <t>BAT-05</t>
        </is>
      </c>
      <c r="B9" s="25" t="inlineStr">
        <is>
          <t>Customer Account Dormancy &amp; Fee Debit</t>
        </is>
      </c>
      <c r="C9" s="25" t="inlineStr">
        <is>
          <t>Core Retail Banking</t>
        </is>
      </c>
      <c r="D9" s="26" t="inlineStr">
        <is>
          <t>02:30</t>
        </is>
      </c>
      <c r="E9" s="26" t="inlineStr">
        <is>
          <t>03:20</t>
        </is>
      </c>
      <c r="F9" s="27" t="n">
        <v>50</v>
      </c>
      <c r="G9" s="26" t="inlineStr">
        <is>
          <t>04:00</t>
        </is>
      </c>
      <c r="H9" s="28" t="inlineStr">
        <is>
          <t>Success</t>
        </is>
      </c>
      <c r="I9" s="27" t="n">
        <v>2100000</v>
      </c>
      <c r="J9" s="25" t="inlineStr">
        <is>
          <t>Rudi Hartono</t>
        </is>
      </c>
    </row>
    <row r="10" ht="20" customHeight="1">
      <c r="A10" s="22" t="inlineStr">
        <is>
          <t>BAT-06</t>
        </is>
      </c>
      <c r="B10" s="21" t="inlineStr">
        <is>
          <t>Inventory Valuation &amp; Material Ledger</t>
        </is>
      </c>
      <c r="C10" s="21" t="inlineStr">
        <is>
          <t>SAP MM/CO</t>
        </is>
      </c>
      <c r="D10" s="22" t="inlineStr">
        <is>
          <t>02:45</t>
        </is>
      </c>
      <c r="E10" s="22" t="inlineStr">
        <is>
          <t>03:55</t>
        </is>
      </c>
      <c r="F10" s="23" t="n">
        <v>70</v>
      </c>
      <c r="G10" s="22" t="inlineStr">
        <is>
          <t>04:30</t>
        </is>
      </c>
      <c r="H10" s="24" t="inlineStr">
        <is>
          <t>Success</t>
        </is>
      </c>
      <c r="I10" s="23" t="n">
        <v>940000</v>
      </c>
      <c r="J10" s="21" t="inlineStr">
        <is>
          <t>Dedi Prasetyo</t>
        </is>
      </c>
    </row>
    <row r="11" ht="20" customHeight="1">
      <c r="A11" s="26" t="inlineStr">
        <is>
          <t>BAT-07</t>
        </is>
      </c>
      <c r="B11" s="25" t="inlineStr">
        <is>
          <t>Credit Card Billing Statement Batch</t>
        </is>
      </c>
      <c r="C11" s="25" t="inlineStr">
        <is>
          <t>Card Management</t>
        </is>
      </c>
      <c r="D11" s="26" t="inlineStr">
        <is>
          <t>03:00</t>
        </is>
      </c>
      <c r="E11" s="26" t="inlineStr">
        <is>
          <t>04:25</t>
        </is>
      </c>
      <c r="F11" s="27" t="n">
        <v>85</v>
      </c>
      <c r="G11" s="26" t="inlineStr">
        <is>
          <t>05:00</t>
        </is>
      </c>
      <c r="H11" s="28" t="inlineStr">
        <is>
          <t>Success</t>
        </is>
      </c>
      <c r="I11" s="27" t="n">
        <v>1650000</v>
      </c>
      <c r="J11" s="25" t="inlineStr">
        <is>
          <t>Siti Rahma</t>
        </is>
      </c>
    </row>
    <row r="12" ht="20" customHeight="1">
      <c r="A12" s="22" t="inlineStr">
        <is>
          <t>BAT-08</t>
        </is>
      </c>
      <c r="B12" s="21" t="inlineStr">
        <is>
          <t>Anti-Money Laundering (AML) Screening</t>
        </is>
      </c>
      <c r="C12" s="21" t="inlineStr">
        <is>
          <t>Compliance AML</t>
        </is>
      </c>
      <c r="D12" s="22" t="inlineStr">
        <is>
          <t>03:15</t>
        </is>
      </c>
      <c r="E12" s="22" t="inlineStr">
        <is>
          <t>04:35</t>
        </is>
      </c>
      <c r="F12" s="23" t="n">
        <v>80</v>
      </c>
      <c r="G12" s="22" t="inlineStr">
        <is>
          <t>05:00</t>
        </is>
      </c>
      <c r="H12" s="24" t="inlineStr">
        <is>
          <t>Success</t>
        </is>
      </c>
      <c r="I12" s="23" t="n">
        <v>5200000</v>
      </c>
      <c r="J12" s="21" t="inlineStr">
        <is>
          <t>Budi Santoso</t>
        </is>
      </c>
    </row>
    <row r="13" ht="20" customHeight="1">
      <c r="A13" s="26" t="inlineStr">
        <is>
          <t>BAT-09</t>
        </is>
      </c>
      <c r="B13" s="25" t="inlineStr">
        <is>
          <t>Automated Direct Debit &amp; Payroll Run</t>
        </is>
      </c>
      <c r="C13" s="25" t="inlineStr">
        <is>
          <t>Corporate Banking</t>
        </is>
      </c>
      <c r="D13" s="26" t="inlineStr">
        <is>
          <t>03:30</t>
        </is>
      </c>
      <c r="E13" s="26" t="inlineStr">
        <is>
          <t>04:40</t>
        </is>
      </c>
      <c r="F13" s="27" t="n">
        <v>70</v>
      </c>
      <c r="G13" s="26" t="inlineStr">
        <is>
          <t>05:15</t>
        </is>
      </c>
      <c r="H13" s="28" t="inlineStr">
        <is>
          <t>Success</t>
        </is>
      </c>
      <c r="I13" s="27" t="n">
        <v>780000</v>
      </c>
      <c r="J13" s="25" t="inlineStr">
        <is>
          <t>Rudi Hartono</t>
        </is>
      </c>
    </row>
    <row r="14" ht="20" customHeight="1">
      <c r="A14" s="22" t="inlineStr">
        <is>
          <t>BAT-10</t>
        </is>
      </c>
      <c r="B14" s="21" t="inlineStr">
        <is>
          <t>Data Warehouse ODS Overnight Delta Load</t>
        </is>
      </c>
      <c r="C14" s="21" t="inlineStr">
        <is>
          <t>EDW / Snowflake</t>
        </is>
      </c>
      <c r="D14" s="22" t="inlineStr">
        <is>
          <t>03:45</t>
        </is>
      </c>
      <c r="E14" s="22" t="inlineStr">
        <is>
          <t>05:05</t>
        </is>
      </c>
      <c r="F14" s="23" t="n">
        <v>80</v>
      </c>
      <c r="G14" s="22" t="inlineStr">
        <is>
          <t>05:30</t>
        </is>
      </c>
      <c r="H14" s="24" t="inlineStr">
        <is>
          <t>Success</t>
        </is>
      </c>
      <c r="I14" s="23" t="n">
        <v>14500000</v>
      </c>
      <c r="J14" s="21" t="inlineStr">
        <is>
          <t>Dedi Prasetyo</t>
        </is>
      </c>
    </row>
    <row r="15" ht="20" customHeight="1">
      <c r="A15" s="26" t="inlineStr">
        <is>
          <t>BAT-11</t>
        </is>
      </c>
      <c r="B15" s="25" t="inlineStr">
        <is>
          <t>Treasury MTM Mark-to-Market Reval</t>
        </is>
      </c>
      <c r="C15" s="25" t="inlineStr">
        <is>
          <t>SAP TRM</t>
        </is>
      </c>
      <c r="D15" s="26" t="inlineStr">
        <is>
          <t>04:00</t>
        </is>
      </c>
      <c r="E15" s="26" t="inlineStr">
        <is>
          <t>04:45</t>
        </is>
      </c>
      <c r="F15" s="27" t="n">
        <v>45</v>
      </c>
      <c r="G15" s="26" t="inlineStr">
        <is>
          <t>05:15</t>
        </is>
      </c>
      <c r="H15" s="28" t="inlineStr">
        <is>
          <t>Success</t>
        </is>
      </c>
      <c r="I15" s="27" t="n">
        <v>320000</v>
      </c>
      <c r="J15" s="25" t="inlineStr">
        <is>
          <t>Ahmad Fauzi</t>
        </is>
      </c>
    </row>
    <row r="16" ht="20" customHeight="1">
      <c r="A16" s="22" t="inlineStr">
        <is>
          <t>BAT-12</t>
        </is>
      </c>
      <c r="B16" s="21" t="inlineStr">
        <is>
          <t>CRM Customer Loyalty Points Accrual</t>
        </is>
      </c>
      <c r="C16" s="21" t="inlineStr">
        <is>
          <t>Omni CRM</t>
        </is>
      </c>
      <c r="D16" s="22" t="inlineStr">
        <is>
          <t>04:15</t>
        </is>
      </c>
      <c r="E16" s="22" t="inlineStr">
        <is>
          <t>05:00</t>
        </is>
      </c>
      <c r="F16" s="23" t="n">
        <v>45</v>
      </c>
      <c r="G16" s="22" t="inlineStr">
        <is>
          <t>05:30</t>
        </is>
      </c>
      <c r="H16" s="24" t="inlineStr">
        <is>
          <t>Success</t>
        </is>
      </c>
      <c r="I16" s="23" t="n">
        <v>6200000</v>
      </c>
      <c r="J16" s="21" t="inlineStr">
        <is>
          <t>Siti Rahma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31" customWidth="1" min="3" max="3"/>
    <col width="26" customWidth="1" min="4" max="4"/>
    <col width="17" customWidth="1" min="5" max="5"/>
    <col width="26" customWidth="1" min="6" max="6"/>
    <col width="20" customWidth="1" min="7" max="7"/>
    <col width="21" customWidth="1" min="8" max="8"/>
    <col width="20" customWidth="1" min="9" max="9"/>
  </cols>
  <sheetData>
    <row r="1" ht="30" customHeight="1">
      <c r="A1" s="1" t="inlineStr">
        <is>
          <t>CORE TRANSACTION PROCESSING CAPACITY &amp; TPS TELEMETRY</t>
        </is>
      </c>
    </row>
    <row r="2" ht="20" customHeight="1">
      <c r="A2" s="2" t="inlineStr">
        <is>
          <t>Online Transaction Processing (OLTP), Peak TPS &amp; End-to-End Latency Breakdown</t>
        </is>
      </c>
    </row>
    <row r="4" ht="24" customHeight="1">
      <c r="A4" s="7" t="inlineStr">
        <is>
          <t>Service ID</t>
        </is>
      </c>
      <c r="B4" s="7" t="inlineStr">
        <is>
          <t>Core Transaction Channel</t>
        </is>
      </c>
      <c r="C4" s="7" t="inlineStr">
        <is>
          <t>Application Backend</t>
        </is>
      </c>
      <c r="D4" s="7" t="inlineStr">
        <is>
          <t>Avg Daily Transactions</t>
        </is>
      </c>
      <c r="E4" s="7" t="inlineStr">
        <is>
          <t>Peak Hour TPS</t>
        </is>
      </c>
      <c r="F4" s="7" t="inlineStr">
        <is>
          <t>Avg Response Time (ms)</t>
        </is>
      </c>
      <c r="G4" s="7" t="inlineStr">
        <is>
          <t>P99 Latency (ms)</t>
        </is>
      </c>
      <c r="H4" s="7" t="inlineStr">
        <is>
          <t>SLA Target (&lt; ms)</t>
        </is>
      </c>
      <c r="I4" s="7" t="inlineStr">
        <is>
          <t>SLA Compliance %</t>
        </is>
      </c>
    </row>
    <row r="5" ht="20" customHeight="1">
      <c r="A5" s="26" t="inlineStr">
        <is>
          <t>TPS-01</t>
        </is>
      </c>
      <c r="B5" s="25" t="inlineStr">
        <is>
          <t>Mobile Banking Fund Transfer</t>
        </is>
      </c>
      <c r="C5" s="25" t="inlineStr">
        <is>
          <t>Core Banking API Engine</t>
        </is>
      </c>
      <c r="D5" s="27" t="n">
        <v>8500000</v>
      </c>
      <c r="E5" s="27" t="n">
        <v>1850</v>
      </c>
      <c r="F5" s="27" t="n">
        <v>142</v>
      </c>
      <c r="G5" s="27" t="n">
        <v>280</v>
      </c>
      <c r="H5" s="27" t="n">
        <v>500</v>
      </c>
      <c r="I5" s="30" t="n">
        <v>0.998</v>
      </c>
    </row>
    <row r="6" ht="20" customHeight="1">
      <c r="A6" s="22" t="inlineStr">
        <is>
          <t>TPS-02</t>
        </is>
      </c>
      <c r="B6" s="21" t="inlineStr">
        <is>
          <t>QRIS Merchant Real-Time Settlement</t>
        </is>
      </c>
      <c r="C6" s="21" t="inlineStr">
        <is>
          <t>Payment Gateway / Switching</t>
        </is>
      </c>
      <c r="D6" s="23" t="n">
        <v>6200000</v>
      </c>
      <c r="E6" s="23" t="n">
        <v>1450</v>
      </c>
      <c r="F6" s="23" t="n">
        <v>95</v>
      </c>
      <c r="G6" s="23" t="n">
        <v>210</v>
      </c>
      <c r="H6" s="23" t="n">
        <v>400</v>
      </c>
      <c r="I6" s="31" t="n">
        <v>0.999</v>
      </c>
    </row>
    <row r="7" ht="20" customHeight="1">
      <c r="A7" s="26" t="inlineStr">
        <is>
          <t>TPS-03</t>
        </is>
      </c>
      <c r="B7" s="25" t="inlineStr">
        <is>
          <t>ATM Cash Withdrawal &amp; Balance</t>
        </is>
      </c>
      <c r="C7" s="25" t="inlineStr">
        <is>
          <t>ATM ISO-8583 Host</t>
        </is>
      </c>
      <c r="D7" s="27" t="n">
        <v>3400000</v>
      </c>
      <c r="E7" s="27" t="n">
        <v>850</v>
      </c>
      <c r="F7" s="27" t="n">
        <v>180</v>
      </c>
      <c r="G7" s="27" t="n">
        <v>360</v>
      </c>
      <c r="H7" s="27" t="n">
        <v>600</v>
      </c>
      <c r="I7" s="30" t="n">
        <v>0.997</v>
      </c>
    </row>
    <row r="8" ht="20" customHeight="1">
      <c r="A8" s="22" t="inlineStr">
        <is>
          <t>TPS-04</t>
        </is>
      </c>
      <c r="B8" s="21" t="inlineStr">
        <is>
          <t>BI-FAST Real-Time Account Transfer</t>
        </is>
      </c>
      <c r="C8" s="21" t="inlineStr">
        <is>
          <t>Central Bank Connector</t>
        </is>
      </c>
      <c r="D8" s="23" t="n">
        <v>4100000</v>
      </c>
      <c r="E8" s="23" t="n">
        <v>1100</v>
      </c>
      <c r="F8" s="23" t="n">
        <v>210</v>
      </c>
      <c r="G8" s="23" t="n">
        <v>420</v>
      </c>
      <c r="H8" s="23" t="n">
        <v>800</v>
      </c>
      <c r="I8" s="31" t="n">
        <v>0.995</v>
      </c>
    </row>
    <row r="9" ht="20" customHeight="1">
      <c r="A9" s="26" t="inlineStr">
        <is>
          <t>TPS-05</t>
        </is>
      </c>
      <c r="B9" s="25" t="inlineStr">
        <is>
          <t>Virtual Account B2B E-Commerce Debit</t>
        </is>
      </c>
      <c r="C9" s="25" t="inlineStr">
        <is>
          <t>Billing Switch Engine</t>
        </is>
      </c>
      <c r="D9" s="27" t="n">
        <v>5500000</v>
      </c>
      <c r="E9" s="27" t="n">
        <v>1600</v>
      </c>
      <c r="F9" s="27" t="n">
        <v>115</v>
      </c>
      <c r="G9" s="27" t="n">
        <v>240</v>
      </c>
      <c r="H9" s="27" t="n">
        <v>500</v>
      </c>
      <c r="I9" s="30" t="n">
        <v>0.999</v>
      </c>
    </row>
    <row r="10" ht="20" customHeight="1">
      <c r="A10" s="22" t="inlineStr">
        <is>
          <t>TPS-06</t>
        </is>
      </c>
      <c r="B10" s="21" t="inlineStr">
        <is>
          <t>Branch Teller Front-End Posting</t>
        </is>
      </c>
      <c r="C10" s="21" t="inlineStr">
        <is>
          <t>Branch Core Terminal</t>
        </is>
      </c>
      <c r="D10" s="23" t="n">
        <v>1200000</v>
      </c>
      <c r="E10" s="23" t="n">
        <v>320</v>
      </c>
      <c r="F10" s="23" t="n">
        <v>280</v>
      </c>
      <c r="G10" s="23" t="n">
        <v>550</v>
      </c>
      <c r="H10" s="23" t="n">
        <v>1000</v>
      </c>
      <c r="I10" s="31" t="n">
        <v>0.996</v>
      </c>
    </row>
    <row r="11" ht="20" customHeight="1">
      <c r="A11" s="26" t="inlineStr">
        <is>
          <t>TPS-07</t>
        </is>
      </c>
      <c r="B11" s="25" t="inlineStr">
        <is>
          <t>ERP Sales Order Entry Creation</t>
        </is>
      </c>
      <c r="C11" s="25" t="inlineStr">
        <is>
          <t>SAP S/4HANA SD Module</t>
        </is>
      </c>
      <c r="D11" s="27" t="n">
        <v>450000</v>
      </c>
      <c r="E11" s="27" t="n">
        <v>180</v>
      </c>
      <c r="F11" s="27" t="n">
        <v>420</v>
      </c>
      <c r="G11" s="27" t="n">
        <v>850</v>
      </c>
      <c r="H11" s="27" t="n">
        <v>1500</v>
      </c>
      <c r="I11" s="30" t="n">
        <v>0.994</v>
      </c>
    </row>
    <row r="12" ht="20" customHeight="1">
      <c r="A12" s="22" t="inlineStr">
        <is>
          <t>TPS-08</t>
        </is>
      </c>
      <c r="B12" s="21" t="inlineStr">
        <is>
          <t>ERP Purchase Requisition Approval</t>
        </is>
      </c>
      <c r="C12" s="21" t="inlineStr">
        <is>
          <t>SAP S/4HANA MM Module</t>
        </is>
      </c>
      <c r="D12" s="23" t="n">
        <v>180000</v>
      </c>
      <c r="E12" s="23" t="n">
        <v>95</v>
      </c>
      <c r="F12" s="23" t="n">
        <v>380</v>
      </c>
      <c r="G12" s="23" t="n">
        <v>720</v>
      </c>
      <c r="H12" s="23" t="n">
        <v>1200</v>
      </c>
      <c r="I12" s="31" t="n">
        <v>0.998</v>
      </c>
    </row>
    <row r="13" ht="20" customHeight="1">
      <c r="A13" s="26" t="inlineStr">
        <is>
          <t>TPS-09</t>
        </is>
      </c>
      <c r="B13" s="25" t="inlineStr">
        <is>
          <t>Credit Card POS Authorization</t>
        </is>
      </c>
      <c r="C13" s="25" t="inlineStr">
        <is>
          <t>Card Authorizer Host</t>
        </is>
      </c>
      <c r="D13" s="27" t="n">
        <v>2800000</v>
      </c>
      <c r="E13" s="27" t="n">
        <v>780</v>
      </c>
      <c r="F13" s="27" t="n">
        <v>125</v>
      </c>
      <c r="G13" s="27" t="n">
        <v>260</v>
      </c>
      <c r="H13" s="27" t="n">
        <v>500</v>
      </c>
      <c r="I13" s="30" t="n">
        <v>0.999</v>
      </c>
    </row>
    <row r="14" ht="20" customHeight="1">
      <c r="A14" s="22" t="inlineStr">
        <is>
          <t>TPS-10</t>
        </is>
      </c>
      <c r="B14" s="21" t="inlineStr">
        <is>
          <t>Corporate Treasury Wire Transfer</t>
        </is>
      </c>
      <c r="C14" s="21" t="inlineStr">
        <is>
          <t>SWIFT / RTGS Host</t>
        </is>
      </c>
      <c r="D14" s="23" t="n">
        <v>95000</v>
      </c>
      <c r="E14" s="23" t="n">
        <v>45</v>
      </c>
      <c r="F14" s="23" t="n">
        <v>450</v>
      </c>
      <c r="G14" s="23" t="n">
        <v>890</v>
      </c>
      <c r="H14" s="23" t="n">
        <v>2000</v>
      </c>
      <c r="I14" s="31" t="n">
        <v>0.999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23" customWidth="1" min="1" max="1"/>
    <col width="28" customWidth="1" min="2" max="2"/>
    <col width="24" customWidth="1" min="3" max="3"/>
    <col width="19" customWidth="1" min="4" max="4"/>
    <col width="21" customWidth="1" min="5" max="5"/>
    <col width="25" customWidth="1" min="6" max="6"/>
    <col width="28" customWidth="1" min="7" max="7"/>
    <col width="26" customWidth="1" min="8" max="8"/>
    <col width="42" customWidth="1" min="9" max="9"/>
  </cols>
  <sheetData>
    <row r="1" ht="30" customHeight="1">
      <c r="A1" s="1" t="inlineStr">
        <is>
          <t>DATABASE TABLE LOCKS, CONTENTION &amp; TABLESPACE UTILIZATION</t>
        </is>
      </c>
    </row>
    <row r="2" ht="20" customHeight="1">
      <c r="A2" s="2" t="inlineStr">
        <is>
          <t>Oracle Exadata &amp; SAP HANA InMemory Health, Long-Running Locks &amp; Tablespace %</t>
        </is>
      </c>
    </row>
    <row r="4" ht="24" customHeight="1">
      <c r="A4" s="7" t="inlineStr">
        <is>
          <t>Database Instance</t>
        </is>
      </c>
      <c r="B4" s="7" t="inlineStr">
        <is>
          <t>Tablespace / Partition</t>
        </is>
      </c>
      <c r="C4" s="7" t="inlineStr">
        <is>
          <t>Allocated Space (GB)</t>
        </is>
      </c>
      <c r="D4" s="7" t="inlineStr">
        <is>
          <t>Used Space (GB)</t>
        </is>
      </c>
      <c r="E4" s="7" t="inlineStr">
        <is>
          <t>Tablespace Used %</t>
        </is>
      </c>
      <c r="F4" s="7" t="inlineStr">
        <is>
          <t>Exclusive Table Locks</t>
        </is>
      </c>
      <c r="G4" s="7" t="inlineStr">
        <is>
          <t>Deadlocks Detected (30d)</t>
        </is>
      </c>
      <c r="H4" s="7" t="inlineStr">
        <is>
          <t>Buffer Cache Hit Ratio</t>
        </is>
      </c>
      <c r="I4" s="7" t="inlineStr">
        <is>
          <t>Health Status</t>
        </is>
      </c>
    </row>
    <row r="5" ht="20" customHeight="1">
      <c r="A5" s="26" t="inlineStr">
        <is>
          <t>ORA-PROD-FINACLE-01</t>
        </is>
      </c>
      <c r="B5" s="25" t="inlineStr">
        <is>
          <t>TBS_CASA_TRANSACTIONS</t>
        </is>
      </c>
      <c r="C5" s="27" t="n">
        <v>12000</v>
      </c>
      <c r="D5" s="27" t="n">
        <v>10440</v>
      </c>
      <c r="E5" s="73">
        <f>D5/C5</f>
        <v/>
      </c>
      <c r="F5" s="33" t="n">
        <v>0</v>
      </c>
      <c r="G5" s="33" t="n">
        <v>0</v>
      </c>
      <c r="H5" s="34" t="n">
        <v>0.994</v>
      </c>
      <c r="I5" s="28">
        <f>IF(E5&gt;=0.90,"Critical Space",IF(G5&gt;0,"Deadlock Alert","Healthy"))</f>
        <v/>
      </c>
    </row>
    <row r="6" ht="20" customHeight="1">
      <c r="A6" s="22" t="inlineStr">
        <is>
          <t>ORA-PROD-FINACLE-02</t>
        </is>
      </c>
      <c r="B6" s="21" t="inlineStr">
        <is>
          <t>TBS_LOAN_CONTRACTS</t>
        </is>
      </c>
      <c r="C6" s="23" t="n">
        <v>6500</v>
      </c>
      <c r="D6" s="23" t="n">
        <v>5200</v>
      </c>
      <c r="E6" s="74">
        <f>D6/C6</f>
        <v/>
      </c>
      <c r="F6" s="36" t="n">
        <v>0</v>
      </c>
      <c r="G6" s="36" t="n">
        <v>0</v>
      </c>
      <c r="H6" s="37" t="n">
        <v>0.996</v>
      </c>
      <c r="I6" s="24">
        <f>IF(E6&gt;=0.90,"Critical Space",IF(G6&gt;0,"Deadlock Alert","Healthy"))</f>
        <v/>
      </c>
    </row>
    <row r="7" ht="20" customHeight="1">
      <c r="A7" s="26" t="inlineStr">
        <is>
          <t>ORA-PROD-FINACLE-03</t>
        </is>
      </c>
      <c r="B7" s="25" t="inlineStr">
        <is>
          <t>TBS_CUSTOMER_PROFILES</t>
        </is>
      </c>
      <c r="C7" s="27" t="n">
        <v>4500</v>
      </c>
      <c r="D7" s="27" t="n">
        <v>3600</v>
      </c>
      <c r="E7" s="73">
        <f>D7/C7</f>
        <v/>
      </c>
      <c r="F7" s="33" t="n">
        <v>1</v>
      </c>
      <c r="G7" s="33" t="n">
        <v>0</v>
      </c>
      <c r="H7" s="34" t="n">
        <v>0.998</v>
      </c>
      <c r="I7" s="28">
        <f>IF(E7&gt;=0.90,"Critical Space",IF(G7&gt;0,"Deadlock Alert","Healthy"))</f>
        <v/>
      </c>
    </row>
    <row r="8" ht="20" customHeight="1">
      <c r="A8" s="22" t="inlineStr">
        <is>
          <t>SAP-HANA-PROD-01</t>
        </is>
      </c>
      <c r="B8" s="21" t="inlineStr">
        <is>
          <t>HANA_MEM_TABLES_CORE</t>
        </is>
      </c>
      <c r="C8" s="23" t="n">
        <v>8192</v>
      </c>
      <c r="D8" s="23" t="n">
        <v>6144</v>
      </c>
      <c r="E8" s="74">
        <f>D8/C8</f>
        <v/>
      </c>
      <c r="F8" s="36" t="n">
        <v>0</v>
      </c>
      <c r="G8" s="36" t="n">
        <v>0</v>
      </c>
      <c r="H8" s="37" t="n">
        <v>0.999</v>
      </c>
      <c r="I8" s="24">
        <f>IF(E8&gt;=0.90,"Critical Space",IF(G8&gt;0,"Deadlock Alert","Healthy"))</f>
        <v/>
      </c>
    </row>
    <row r="9" ht="20" customHeight="1">
      <c r="A9" s="26" t="inlineStr">
        <is>
          <t>SAP-HANA-PROD-02</t>
        </is>
      </c>
      <c r="B9" s="25" t="inlineStr">
        <is>
          <t>HANA_LOG_SEGMENTS</t>
        </is>
      </c>
      <c r="C9" s="27" t="n">
        <v>2048</v>
      </c>
      <c r="D9" s="27" t="n">
        <v>1433</v>
      </c>
      <c r="E9" s="73">
        <f>D9/C9</f>
        <v/>
      </c>
      <c r="F9" s="33" t="n">
        <v>0</v>
      </c>
      <c r="G9" s="33" t="n">
        <v>0</v>
      </c>
      <c r="H9" s="34" t="n">
        <v>0.999</v>
      </c>
      <c r="I9" s="28">
        <f>IF(E9&gt;=0.90,"Critical Space",IF(G9&gt;0,"Deadlock Alert","Healthy"))</f>
        <v/>
      </c>
    </row>
    <row r="10" ht="20" customHeight="1">
      <c r="A10" s="22" t="inlineStr">
        <is>
          <t>ORA-CARDS-HOST-01</t>
        </is>
      </c>
      <c r="B10" s="21" t="inlineStr">
        <is>
          <t>TBS_CARD_AUTH_HISTORY</t>
        </is>
      </c>
      <c r="C10" s="23" t="n">
        <v>5000</v>
      </c>
      <c r="D10" s="23" t="n">
        <v>4350</v>
      </c>
      <c r="E10" s="74">
        <f>D10/C10</f>
        <v/>
      </c>
      <c r="F10" s="36" t="n">
        <v>2</v>
      </c>
      <c r="G10" s="36" t="n">
        <v>0</v>
      </c>
      <c r="H10" s="37" t="n">
        <v>0.992</v>
      </c>
      <c r="I10" s="24">
        <f>IF(E10&gt;=0.90,"Critical Space",IF(G10&gt;0,"Deadlock Alert","Healthy"))</f>
        <v/>
      </c>
    </row>
    <row r="11" ht="20" customHeight="1">
      <c r="A11" s="26" t="inlineStr">
        <is>
          <t>ORA-SWITCHING-01</t>
        </is>
      </c>
      <c r="B11" s="25" t="inlineStr">
        <is>
          <t>TBS_ATM_POS_JOURNAL</t>
        </is>
      </c>
      <c r="C11" s="27" t="n">
        <v>7500</v>
      </c>
      <c r="D11" s="27" t="n">
        <v>6450</v>
      </c>
      <c r="E11" s="73">
        <f>D11/C11</f>
        <v/>
      </c>
      <c r="F11" s="33" t="n">
        <v>0</v>
      </c>
      <c r="G11" s="33" t="n">
        <v>0</v>
      </c>
      <c r="H11" s="34" t="n">
        <v>0.995</v>
      </c>
      <c r="I11" s="28">
        <f>IF(E11&gt;=0.90,"Critical Space",IF(G11&gt;0,"Deadlock Alert","Healthy"))</f>
        <v/>
      </c>
    </row>
    <row r="12" ht="20" customHeight="1">
      <c r="A12" s="22" t="inlineStr">
        <is>
          <t>PG-EDW-ODS-01</t>
        </is>
      </c>
      <c r="B12" s="21" t="inlineStr">
        <is>
          <t>TBS_DAILY_STAGING_RAW</t>
        </is>
      </c>
      <c r="C12" s="23" t="n">
        <v>9000</v>
      </c>
      <c r="D12" s="23" t="n">
        <v>7200</v>
      </c>
      <c r="E12" s="74">
        <f>D12/C12</f>
        <v/>
      </c>
      <c r="F12" s="36" t="n">
        <v>0</v>
      </c>
      <c r="G12" s="38" t="n">
        <v>1</v>
      </c>
      <c r="H12" s="37" t="n">
        <v>0.985</v>
      </c>
      <c r="I12" s="24">
        <f>IF(E12&gt;=0.90,"Critical Space",IF(G12&gt;0,"Deadlock Alert","Healthy"))</f>
        <v/>
      </c>
    </row>
    <row r="13" ht="20" customHeight="1">
      <c r="A13" s="26" t="inlineStr">
        <is>
          <t>ORA-TREASURY-01</t>
        </is>
      </c>
      <c r="B13" s="25" t="inlineStr">
        <is>
          <t>TBS_DEAL_CAPTURE_DATA</t>
        </is>
      </c>
      <c r="C13" s="27" t="n">
        <v>1800</v>
      </c>
      <c r="D13" s="27" t="n">
        <v>1260</v>
      </c>
      <c r="E13" s="73">
        <f>D13/C13</f>
        <v/>
      </c>
      <c r="F13" s="33" t="n">
        <v>0</v>
      </c>
      <c r="G13" s="33" t="n">
        <v>0</v>
      </c>
      <c r="H13" s="34" t="n">
        <v>0.997</v>
      </c>
      <c r="I13" s="28">
        <f>IF(E13&gt;=0.90,"Critical Space",IF(G13&gt;0,"Deadlock Alert","Healthy"))</f>
        <v/>
      </c>
    </row>
    <row r="14" ht="20" customHeight="1">
      <c r="A14" s="22" t="inlineStr">
        <is>
          <t>SAP-CRM-PROD-01</t>
        </is>
      </c>
      <c r="B14" s="21" t="inlineStr">
        <is>
          <t>TBS_CUSTOMER_INTERACTION</t>
        </is>
      </c>
      <c r="C14" s="23" t="n">
        <v>3500</v>
      </c>
      <c r="D14" s="23" t="n">
        <v>2800</v>
      </c>
      <c r="E14" s="74">
        <f>D14/C14</f>
        <v/>
      </c>
      <c r="F14" s="36" t="n">
        <v>0</v>
      </c>
      <c r="G14" s="36" t="n">
        <v>0</v>
      </c>
      <c r="H14" s="37" t="n">
        <v>0.995</v>
      </c>
      <c r="I14" s="24">
        <f>IF(E14&gt;=0.90,"Critical Space",IF(G14&gt;0,"Deadlock Alert","Healthy"))</f>
        <v/>
      </c>
    </row>
  </sheetData>
  <mergeCells count="2">
    <mergeCell ref="A1:I1"/>
    <mergeCell ref="A2:I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44" customWidth="1" min="2" max="2"/>
    <col width="27" customWidth="1" min="3" max="3"/>
    <col width="28" customWidth="1" min="4" max="4"/>
    <col width="27" customWidth="1" min="5" max="5"/>
    <col width="20" customWidth="1" min="6" max="6"/>
    <col width="18" customWidth="1" min="7" max="7"/>
    <col width="27" customWidth="1" min="8" max="8"/>
  </cols>
  <sheetData>
    <row r="1" ht="30" customHeight="1">
      <c r="A1" s="1" t="inlineStr">
        <is>
          <t>MONTH-END &amp; QUARTER-END FINANCIAL CLOSING ORCHESTRATION</t>
        </is>
      </c>
    </row>
    <row r="2" ht="20" customHeight="1">
      <c r="A2" s="2" t="inlineStr">
        <is>
          <t>Fast Close Runway, Intercompany Reconciliation, FX Revaluation &amp; GL Ledger Locks</t>
        </is>
      </c>
    </row>
    <row r="4" ht="24" customHeight="1">
      <c r="A4" s="7" t="inlineStr">
        <is>
          <t>Closing Step ID</t>
        </is>
      </c>
      <c r="B4" s="7" t="inlineStr">
        <is>
          <t>Financial Closing Process Name</t>
        </is>
      </c>
      <c r="C4" s="7" t="inlineStr">
        <is>
          <t>Target ERP Ledger</t>
        </is>
      </c>
      <c r="D4" s="7" t="inlineStr">
        <is>
          <t>Planned Duration (Hours)</t>
        </is>
      </c>
      <c r="E4" s="7" t="inlineStr">
        <is>
          <t>Actual Duration (Hours)</t>
        </is>
      </c>
      <c r="F4" s="7" t="inlineStr">
        <is>
          <t>Variance (Hours)</t>
        </is>
      </c>
      <c r="G4" s="7" t="inlineStr">
        <is>
          <t>Closing Status</t>
        </is>
      </c>
      <c r="H4" s="7" t="inlineStr">
        <is>
          <t>Lead Finance Controller</t>
        </is>
      </c>
    </row>
    <row r="5" ht="20" customHeight="1">
      <c r="A5" s="26" t="inlineStr">
        <is>
          <t>CLS-01</t>
        </is>
      </c>
      <c r="B5" s="25" t="inlineStr">
        <is>
          <t>Sub-ledger AP &amp; AR Period Cut-off</t>
        </is>
      </c>
      <c r="C5" s="25" t="inlineStr">
        <is>
          <t>SAP FI-AP/AR</t>
        </is>
      </c>
      <c r="D5" s="75" t="n">
        <v>4</v>
      </c>
      <c r="E5" s="75" t="n">
        <v>3.5</v>
      </c>
      <c r="F5" s="76">
        <f>E5-D5</f>
        <v/>
      </c>
      <c r="G5" s="28" t="inlineStr">
        <is>
          <t>Completed</t>
        </is>
      </c>
      <c r="H5" s="25" t="inlineStr">
        <is>
          <t>Iwan Setiawan, Ak</t>
        </is>
      </c>
    </row>
    <row r="6" ht="20" customHeight="1">
      <c r="A6" s="22" t="inlineStr">
        <is>
          <t>CLS-02</t>
        </is>
      </c>
      <c r="B6" s="21" t="inlineStr">
        <is>
          <t>Fixed Asset Depreciation Posting Run</t>
        </is>
      </c>
      <c r="C6" s="21" t="inlineStr">
        <is>
          <t>SAP FI-AA</t>
        </is>
      </c>
      <c r="D6" s="77" t="n">
        <v>6</v>
      </c>
      <c r="E6" s="77" t="n">
        <v>5.2</v>
      </c>
      <c r="F6" s="78">
        <f>E6-D6</f>
        <v/>
      </c>
      <c r="G6" s="24" t="inlineStr">
        <is>
          <t>Completed</t>
        </is>
      </c>
      <c r="H6" s="21" t="inlineStr">
        <is>
          <t>Iwan Setiawan, Ak</t>
        </is>
      </c>
    </row>
    <row r="7" ht="20" customHeight="1">
      <c r="A7" s="26" t="inlineStr">
        <is>
          <t>CLS-03</t>
        </is>
      </c>
      <c r="B7" s="25" t="inlineStr">
        <is>
          <t>Foreign Currency (FX) Valuation Run</t>
        </is>
      </c>
      <c r="C7" s="25" t="inlineStr">
        <is>
          <t>SAP FI-GL</t>
        </is>
      </c>
      <c r="D7" s="75" t="n">
        <v>5</v>
      </c>
      <c r="E7" s="75" t="n">
        <v>4.8</v>
      </c>
      <c r="F7" s="76">
        <f>E7-D7</f>
        <v/>
      </c>
      <c r="G7" s="28" t="inlineStr">
        <is>
          <t>Completed</t>
        </is>
      </c>
      <c r="H7" s="25" t="inlineStr">
        <is>
          <t>Ratna Juwita, SE</t>
        </is>
      </c>
    </row>
    <row r="8" ht="20" customHeight="1">
      <c r="A8" s="22" t="inlineStr">
        <is>
          <t>CLS-04</t>
        </is>
      </c>
      <c r="B8" s="21" t="inlineStr">
        <is>
          <t>Intercompany Cross-Border Reconciliation</t>
        </is>
      </c>
      <c r="C8" s="21" t="inlineStr">
        <is>
          <t>SAP S/4 IC Matching</t>
        </is>
      </c>
      <c r="D8" s="77" t="n">
        <v>8</v>
      </c>
      <c r="E8" s="77" t="n">
        <v>7.5</v>
      </c>
      <c r="F8" s="78">
        <f>E8-D8</f>
        <v/>
      </c>
      <c r="G8" s="24" t="inlineStr">
        <is>
          <t>Completed</t>
        </is>
      </c>
      <c r="H8" s="21" t="inlineStr">
        <is>
          <t>Ratna Juwita, SE</t>
        </is>
      </c>
    </row>
    <row r="9" ht="20" customHeight="1">
      <c r="A9" s="26" t="inlineStr">
        <is>
          <t>CLS-05</t>
        </is>
      </c>
      <c r="B9" s="25" t="inlineStr">
        <is>
          <t>Cost Center Assessment &amp; CO Allocations</t>
        </is>
      </c>
      <c r="C9" s="25" t="inlineStr">
        <is>
          <t>SAP CO-CCA</t>
        </is>
      </c>
      <c r="D9" s="75" t="n">
        <v>7</v>
      </c>
      <c r="E9" s="75" t="n">
        <v>6.8</v>
      </c>
      <c r="F9" s="76">
        <f>E9-D9</f>
        <v/>
      </c>
      <c r="G9" s="28" t="inlineStr">
        <is>
          <t>Completed</t>
        </is>
      </c>
      <c r="H9" s="25" t="inlineStr">
        <is>
          <t>Iwan Setiawan, Ak</t>
        </is>
      </c>
    </row>
    <row r="10" ht="20" customHeight="1">
      <c r="A10" s="22" t="inlineStr">
        <is>
          <t>CLS-06</t>
        </is>
      </c>
      <c r="B10" s="21" t="inlineStr">
        <is>
          <t>Inventory Revaluation &amp; WIP Settlement</t>
        </is>
      </c>
      <c r="C10" s="21" t="inlineStr">
        <is>
          <t>SAP CO-PC</t>
        </is>
      </c>
      <c r="D10" s="77" t="n">
        <v>8</v>
      </c>
      <c r="E10" s="77" t="n">
        <v>8.199999999999999</v>
      </c>
      <c r="F10" s="78">
        <f>E10-D10</f>
        <v/>
      </c>
      <c r="G10" s="24" t="inlineStr">
        <is>
          <t>Completed</t>
        </is>
      </c>
      <c r="H10" s="21" t="inlineStr">
        <is>
          <t>Dedi Prasetyo</t>
        </is>
      </c>
    </row>
    <row r="11" ht="20" customHeight="1">
      <c r="A11" s="26" t="inlineStr">
        <is>
          <t>CLS-07</t>
        </is>
      </c>
      <c r="B11" s="25" t="inlineStr">
        <is>
          <t>Financial Statement Consolidation Run</t>
        </is>
      </c>
      <c r="C11" s="25" t="inlineStr">
        <is>
          <t>SAP S/4 Group Reporting</t>
        </is>
      </c>
      <c r="D11" s="75" t="n">
        <v>10</v>
      </c>
      <c r="E11" s="75" t="n">
        <v>9.4</v>
      </c>
      <c r="F11" s="76">
        <f>E11-D11</f>
        <v/>
      </c>
      <c r="G11" s="28" t="inlineStr">
        <is>
          <t>Completed</t>
        </is>
      </c>
      <c r="H11" s="25" t="inlineStr">
        <is>
          <t>Ratna Juwita, SE</t>
        </is>
      </c>
    </row>
    <row r="12" ht="20" customHeight="1">
      <c r="A12" s="22" t="inlineStr">
        <is>
          <t>CLS-08</t>
        </is>
      </c>
      <c r="B12" s="21" t="inlineStr">
        <is>
          <t>OJK Regulatory Prudential Balance Sheet</t>
        </is>
      </c>
      <c r="C12" s="21" t="inlineStr">
        <is>
          <t>Prudential Reporting</t>
        </is>
      </c>
      <c r="D12" s="77" t="n">
        <v>6</v>
      </c>
      <c r="E12" s="77" t="n">
        <v>5.5</v>
      </c>
      <c r="F12" s="78">
        <f>E12-D12</f>
        <v/>
      </c>
      <c r="G12" s="24" t="inlineStr">
        <is>
          <t>Completed</t>
        </is>
      </c>
      <c r="H12" s="21" t="inlineStr">
        <is>
          <t>Bambang Haryo, Ak</t>
        </is>
      </c>
    </row>
    <row r="13" ht="20" customHeight="1">
      <c r="A13" s="26" t="inlineStr">
        <is>
          <t>CLS-09</t>
        </is>
      </c>
      <c r="B13" s="25" t="inlineStr">
        <is>
          <t>GL Ledger Hard-Lock for External Audit</t>
        </is>
      </c>
      <c r="C13" s="25" t="inlineStr">
        <is>
          <t>Core Ledger Lockdown</t>
        </is>
      </c>
      <c r="D13" s="75" t="n">
        <v>2</v>
      </c>
      <c r="E13" s="75" t="n">
        <v>1.5</v>
      </c>
      <c r="F13" s="76">
        <f>E13-D13</f>
        <v/>
      </c>
      <c r="G13" s="28" t="inlineStr">
        <is>
          <t>Completed</t>
        </is>
      </c>
      <c r="H13" s="25" t="inlineStr">
        <is>
          <t>Bambang Haryo, Ak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31" customWidth="1" min="3" max="3"/>
    <col width="24" customWidth="1" min="4" max="4"/>
    <col width="25" customWidth="1" min="5" max="5"/>
    <col width="24" customWidth="1" min="6" max="6"/>
    <col width="16" customWidth="1" min="7" max="7"/>
    <col width="22" customWidth="1" min="8" max="8"/>
  </cols>
  <sheetData>
    <row r="1" ht="30" customHeight="1">
      <c r="A1" s="1" t="inlineStr">
        <is>
          <t>ENTERPRISE INTEGRATION MIDDLEWARE &amp; MESSAGE BUS (ESB)</t>
        </is>
      </c>
    </row>
    <row r="2" ht="20" customHeight="1">
      <c r="A2" s="2" t="inlineStr">
        <is>
          <t>Kafka Event Streams, IBM MQ, MuleSoft &amp; Apache Camel Connectors Health</t>
        </is>
      </c>
    </row>
    <row r="4" ht="24" customHeight="1">
      <c r="A4" s="7" t="inlineStr">
        <is>
          <t>Interface ID</t>
        </is>
      </c>
      <c r="B4" s="7" t="inlineStr">
        <is>
          <t>Integration Flow / Queue Name</t>
        </is>
      </c>
      <c r="C4" s="7" t="inlineStr">
        <is>
          <t>Middleware Technology</t>
        </is>
      </c>
      <c r="D4" s="7" t="inlineStr">
        <is>
          <t>Daily Message Volume</t>
        </is>
      </c>
      <c r="E4" s="7" t="inlineStr">
        <is>
          <t>Peak Queue Lag (Msgs)</t>
        </is>
      </c>
      <c r="F4" s="7" t="inlineStr">
        <is>
          <t>Average Latency (ms)</t>
        </is>
      </c>
      <c r="G4" s="7" t="inlineStr">
        <is>
          <t>Error Rate %</t>
        </is>
      </c>
      <c r="H4" s="7" t="inlineStr">
        <is>
          <t>Integration Status</t>
        </is>
      </c>
    </row>
    <row r="5" ht="20" customHeight="1">
      <c r="A5" s="26" t="inlineStr">
        <is>
          <t>INT-01</t>
        </is>
      </c>
      <c r="B5" s="25" t="inlineStr">
        <is>
          <t>Core Banking to General Ledger Sync</t>
        </is>
      </c>
      <c r="C5" s="25" t="inlineStr">
        <is>
          <t>Kafka Event Streaming</t>
        </is>
      </c>
      <c r="D5" s="27" t="n">
        <v>14500000</v>
      </c>
      <c r="E5" s="27" t="n">
        <v>120</v>
      </c>
      <c r="F5" s="27" t="n">
        <v>18</v>
      </c>
      <c r="G5" s="79" t="n">
        <v>0.0001</v>
      </c>
      <c r="H5" s="28" t="inlineStr">
        <is>
          <t>Optimal</t>
        </is>
      </c>
    </row>
    <row r="6" ht="20" customHeight="1">
      <c r="A6" s="22" t="inlineStr">
        <is>
          <t>INT-02</t>
        </is>
      </c>
      <c r="B6" s="21" t="inlineStr">
        <is>
          <t>Mobile App to Core Account Gateway</t>
        </is>
      </c>
      <c r="C6" s="21" t="inlineStr">
        <is>
          <t>MuleSoft Enterprise ESB</t>
        </is>
      </c>
      <c r="D6" s="23" t="n">
        <v>18200000</v>
      </c>
      <c r="E6" s="23" t="n">
        <v>350</v>
      </c>
      <c r="F6" s="23" t="n">
        <v>45</v>
      </c>
      <c r="G6" s="80" t="n">
        <v>0.0003</v>
      </c>
      <c r="H6" s="24" t="inlineStr">
        <is>
          <t>Optimal</t>
        </is>
      </c>
    </row>
    <row r="7" ht="20" customHeight="1">
      <c r="A7" s="26" t="inlineStr">
        <is>
          <t>INT-03</t>
        </is>
      </c>
      <c r="B7" s="25" t="inlineStr">
        <is>
          <t>ATM Switching to Core ISO-8583</t>
        </is>
      </c>
      <c r="C7" s="25" t="inlineStr">
        <is>
          <t>IBM MQ Financial Bridge</t>
        </is>
      </c>
      <c r="D7" s="27" t="n">
        <v>6800000</v>
      </c>
      <c r="E7" s="27" t="n">
        <v>80</v>
      </c>
      <c r="F7" s="27" t="n">
        <v>22</v>
      </c>
      <c r="G7" s="79" t="n">
        <v>0.0002</v>
      </c>
      <c r="H7" s="28" t="inlineStr">
        <is>
          <t>Optimal</t>
        </is>
      </c>
    </row>
    <row r="8" ht="20" customHeight="1">
      <c r="A8" s="22" t="inlineStr">
        <is>
          <t>INT-04</t>
        </is>
      </c>
      <c r="B8" s="21" t="inlineStr">
        <is>
          <t>E-Commerce Virtual Account Ingestion</t>
        </is>
      </c>
      <c r="C8" s="21" t="inlineStr">
        <is>
          <t>Kafka Event Streaming</t>
        </is>
      </c>
      <c r="D8" s="23" t="n">
        <v>9200000</v>
      </c>
      <c r="E8" s="23" t="n">
        <v>420</v>
      </c>
      <c r="F8" s="23" t="n">
        <v>25</v>
      </c>
      <c r="G8" s="80" t="n">
        <v>0.0002</v>
      </c>
      <c r="H8" s="24" t="inlineStr">
        <is>
          <t>Optimal</t>
        </is>
      </c>
    </row>
    <row r="9" ht="20" customHeight="1">
      <c r="A9" s="26" t="inlineStr">
        <is>
          <t>INT-05</t>
        </is>
      </c>
      <c r="B9" s="25" t="inlineStr">
        <is>
          <t>SAP S/4HANA to Salesforce CRM Sync</t>
        </is>
      </c>
      <c r="C9" s="25" t="inlineStr">
        <is>
          <t>SAP Integration Suite (CPI)</t>
        </is>
      </c>
      <c r="D9" s="27" t="n">
        <v>1200000</v>
      </c>
      <c r="E9" s="27" t="n">
        <v>15</v>
      </c>
      <c r="F9" s="27" t="n">
        <v>85</v>
      </c>
      <c r="G9" s="79" t="n">
        <v>0.0005</v>
      </c>
      <c r="H9" s="28" t="inlineStr">
        <is>
          <t>Optimal</t>
        </is>
      </c>
    </row>
    <row r="10" ht="20" customHeight="1">
      <c r="A10" s="22" t="inlineStr">
        <is>
          <t>INT-06</t>
        </is>
      </c>
      <c r="B10" s="21" t="inlineStr">
        <is>
          <t>Fraud Detection Real-Time Event Feed</t>
        </is>
      </c>
      <c r="C10" s="21" t="inlineStr">
        <is>
          <t>Apache Flink / Kafka</t>
        </is>
      </c>
      <c r="D10" s="23" t="n">
        <v>22000000</v>
      </c>
      <c r="E10" s="23" t="n">
        <v>580</v>
      </c>
      <c r="F10" s="23" t="n">
        <v>12</v>
      </c>
      <c r="G10" s="80" t="n">
        <v>0.0001</v>
      </c>
      <c r="H10" s="24" t="inlineStr">
        <is>
          <t>Optimal</t>
        </is>
      </c>
    </row>
    <row r="11" ht="20" customHeight="1">
      <c r="A11" s="26" t="inlineStr">
        <is>
          <t>INT-07</t>
        </is>
      </c>
      <c r="B11" s="25" t="inlineStr">
        <is>
          <t>HRMS to Active Directory &amp; Payroll</t>
        </is>
      </c>
      <c r="C11" s="25" t="inlineStr">
        <is>
          <t>Apache Camel Microservice</t>
        </is>
      </c>
      <c r="D11" s="27" t="n">
        <v>350000</v>
      </c>
      <c r="E11" s="27" t="n">
        <v>0</v>
      </c>
      <c r="F11" s="27" t="n">
        <v>110</v>
      </c>
      <c r="G11" s="79" t="n">
        <v>0</v>
      </c>
      <c r="H11" s="28" t="inlineStr">
        <is>
          <t>Optimal</t>
        </is>
      </c>
    </row>
    <row r="12" ht="20" customHeight="1">
      <c r="A12" s="22" t="inlineStr">
        <is>
          <t>INT-08</t>
        </is>
      </c>
      <c r="B12" s="21" t="inlineStr">
        <is>
          <t>EDW Real-Time CDC Data Pipeline</t>
        </is>
      </c>
      <c r="C12" s="21" t="inlineStr">
        <is>
          <t>Debezium / Kafka Connect</t>
        </is>
      </c>
      <c r="D12" s="23" t="n">
        <v>31000000</v>
      </c>
      <c r="E12" s="23" t="n">
        <v>1450</v>
      </c>
      <c r="F12" s="23" t="n">
        <v>35</v>
      </c>
      <c r="G12" s="80" t="n">
        <v>0.0004</v>
      </c>
      <c r="H12" s="24" t="inlineStr">
        <is>
          <t>Optimal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37" customWidth="1" min="2" max="2"/>
    <col width="22" customWidth="1" min="3" max="3"/>
    <col width="24" customWidth="1" min="4" max="4"/>
    <col width="17" customWidth="1" min="5" max="5"/>
    <col width="29" customWidth="1" min="6" max="6"/>
    <col width="26" customWidth="1" min="7" max="7"/>
    <col width="36" customWidth="1" min="8" max="8"/>
  </cols>
  <sheetData>
    <row r="1" ht="30" customHeight="1">
      <c r="A1" s="1" t="inlineStr">
        <is>
          <t>ERP CUSTOM CODE (Z-PROGRAMS) &amp; TECHNICAL DEBT MATRIX</t>
        </is>
      </c>
    </row>
    <row r="2" ht="20" customHeight="1">
      <c r="A2" s="2" t="inlineStr">
        <is>
          <t>SAP Custom ABAP Analysis, Clean Core Strategy, S/4HANA Upgrade Readiness</t>
        </is>
      </c>
    </row>
    <row r="4" ht="24" customHeight="1">
      <c r="A4" s="7" t="inlineStr">
        <is>
          <t>Object ID</t>
        </is>
      </c>
      <c r="B4" s="7" t="inlineStr">
        <is>
          <t>Custom Program / Enhancement Name</t>
        </is>
      </c>
      <c r="C4" s="7" t="inlineStr">
        <is>
          <t>Module / Area</t>
        </is>
      </c>
      <c r="D4" s="7" t="inlineStr">
        <is>
          <t>Code Type</t>
        </is>
      </c>
      <c r="E4" s="7" t="inlineStr">
        <is>
          <t>Lines of Code</t>
        </is>
      </c>
      <c r="F4" s="7" t="inlineStr">
        <is>
          <t>HANA Compatibility Status</t>
        </is>
      </c>
      <c r="G4" s="7" t="inlineStr">
        <is>
          <t>Remediation Complexity</t>
        </is>
      </c>
      <c r="H4" s="7" t="inlineStr">
        <is>
          <t>Modernization Target</t>
        </is>
      </c>
    </row>
    <row r="5" ht="20" customHeight="1">
      <c r="A5" s="26" t="inlineStr">
        <is>
          <t>Z-ABAP-01</t>
        </is>
      </c>
      <c r="B5" s="25" t="inlineStr">
        <is>
          <t>ZFI_TAX_FAKTUR_EFAKTUR_DJP</t>
        </is>
      </c>
      <c r="C5" s="25" t="inlineStr">
        <is>
          <t>Finance (FI)</t>
        </is>
      </c>
      <c r="D5" s="25" t="inlineStr">
        <is>
          <t>Custom Report</t>
        </is>
      </c>
      <c r="E5" s="27" t="n">
        <v>4500</v>
      </c>
      <c r="F5" s="28" t="inlineStr">
        <is>
          <t>Compatible</t>
        </is>
      </c>
      <c r="G5" s="26" t="inlineStr">
        <is>
          <t>Low</t>
        </is>
      </c>
      <c r="H5" s="25" t="inlineStr">
        <is>
          <t>Migrate to BTP Extension</t>
        </is>
      </c>
    </row>
    <row r="6" ht="20" customHeight="1">
      <c r="A6" s="22" t="inlineStr">
        <is>
          <t>Z-ABAP-02</t>
        </is>
      </c>
      <c r="B6" s="21" t="inlineStr">
        <is>
          <t>ZSD_COMMISSION_CALCULATOR</t>
        </is>
      </c>
      <c r="C6" s="21" t="inlineStr">
        <is>
          <t>Sales &amp; Dist (SD)</t>
        </is>
      </c>
      <c r="D6" s="21" t="inlineStr">
        <is>
          <t>User Exit (MV45AFZZ)</t>
        </is>
      </c>
      <c r="E6" s="23" t="n">
        <v>7800</v>
      </c>
      <c r="F6" s="45" t="inlineStr">
        <is>
          <t>Needs Remediation</t>
        </is>
      </c>
      <c r="G6" s="22" t="inlineStr">
        <is>
          <t>High</t>
        </is>
      </c>
      <c r="H6" s="21" t="inlineStr">
        <is>
          <t>Refactor to RAP Model</t>
        </is>
      </c>
    </row>
    <row r="7" ht="20" customHeight="1">
      <c r="A7" s="26" t="inlineStr">
        <is>
          <t>Z-ABAP-03</t>
        </is>
      </c>
      <c r="B7" s="25" t="inlineStr">
        <is>
          <t>ZMM_CUSTOM_PR_WORKFLOW</t>
        </is>
      </c>
      <c r="C7" s="25" t="inlineStr">
        <is>
          <t>Material Mgmt (MM)</t>
        </is>
      </c>
      <c r="D7" s="25" t="inlineStr">
        <is>
          <t>BAPI / Workflow</t>
        </is>
      </c>
      <c r="E7" s="27" t="n">
        <v>3200</v>
      </c>
      <c r="F7" s="28" t="inlineStr">
        <is>
          <t>Compatible</t>
        </is>
      </c>
      <c r="G7" s="26" t="inlineStr">
        <is>
          <t>Medium</t>
        </is>
      </c>
      <c r="H7" s="25" t="inlineStr">
        <is>
          <t>Standard S/4 Flexible WF</t>
        </is>
      </c>
    </row>
    <row r="8" ht="20" customHeight="1">
      <c r="A8" s="22" t="inlineStr">
        <is>
          <t>Z-ABAP-04</t>
        </is>
      </c>
      <c r="B8" s="21" t="inlineStr">
        <is>
          <t>ZCO_COST_ALLOCATION_MATRIX</t>
        </is>
      </c>
      <c r="C8" s="21" t="inlineStr">
        <is>
          <t>Controlling (CO)</t>
        </is>
      </c>
      <c r="D8" s="21" t="inlineStr">
        <is>
          <t>Batch Program</t>
        </is>
      </c>
      <c r="E8" s="23" t="n">
        <v>5100</v>
      </c>
      <c r="F8" s="45" t="inlineStr">
        <is>
          <t>Needs Remediation</t>
        </is>
      </c>
      <c r="G8" s="22" t="inlineStr">
        <is>
          <t>High</t>
        </is>
      </c>
      <c r="H8" s="21" t="inlineStr">
        <is>
          <t>Replace with SAP CO-PA Universal</t>
        </is>
      </c>
    </row>
    <row r="9" ht="20" customHeight="1">
      <c r="A9" s="26" t="inlineStr">
        <is>
          <t>Z-ABAP-05</t>
        </is>
      </c>
      <c r="B9" s="25" t="inlineStr">
        <is>
          <t>ZHR_BPJS_KESEHATAN_EXTRACT</t>
        </is>
      </c>
      <c r="C9" s="25" t="inlineStr">
        <is>
          <t>HR Payroll</t>
        </is>
      </c>
      <c r="D9" s="25" t="inlineStr">
        <is>
          <t>Custom Interface</t>
        </is>
      </c>
      <c r="E9" s="27" t="n">
        <v>2800</v>
      </c>
      <c r="F9" s="28" t="inlineStr">
        <is>
          <t>Compatible</t>
        </is>
      </c>
      <c r="G9" s="26" t="inlineStr">
        <is>
          <t>Low</t>
        </is>
      </c>
      <c r="H9" s="25" t="inlineStr">
        <is>
          <t>BTP Cloud Integration</t>
        </is>
      </c>
    </row>
    <row r="10" ht="20" customHeight="1">
      <c r="A10" s="22" t="inlineStr">
        <is>
          <t>Z-ABAP-06</t>
        </is>
      </c>
      <c r="B10" s="21" t="inlineStr">
        <is>
          <t>ZTRM_FX_FORWARD_DEAL_PORTAL</t>
        </is>
      </c>
      <c r="C10" s="21" t="inlineStr">
        <is>
          <t>Treasury (TRM)</t>
        </is>
      </c>
      <c r="D10" s="21" t="inlineStr">
        <is>
          <t>Web Dynpro Screen</t>
        </is>
      </c>
      <c r="E10" s="23" t="n">
        <v>8900</v>
      </c>
      <c r="F10" s="46" t="inlineStr">
        <is>
          <t>Obsolete (Decommission)</t>
        </is>
      </c>
      <c r="G10" s="22" t="inlineStr">
        <is>
          <t>Medium</t>
        </is>
      </c>
      <c r="H10" s="21" t="inlineStr">
        <is>
          <t>Retire &amp; Use Fiori App</t>
        </is>
      </c>
    </row>
    <row r="11" ht="20" customHeight="1">
      <c r="A11" s="26" t="inlineStr">
        <is>
          <t>Z-ABAP-07</t>
        </is>
      </c>
      <c r="B11" s="25" t="inlineStr">
        <is>
          <t>ZPP_SHOP_FLOOR_BARCODE_MES</t>
        </is>
      </c>
      <c r="C11" s="25" t="inlineStr">
        <is>
          <t>Production (PP)</t>
        </is>
      </c>
      <c r="D11" s="25" t="inlineStr">
        <is>
          <t>RFC Function Module</t>
        </is>
      </c>
      <c r="E11" s="27" t="n">
        <v>6400</v>
      </c>
      <c r="F11" s="28" t="inlineStr">
        <is>
          <t>Compatible</t>
        </is>
      </c>
      <c r="G11" s="26" t="inlineStr">
        <is>
          <t>Medium</t>
        </is>
      </c>
      <c r="H11" s="25" t="inlineStr">
        <is>
          <t>Edge API Microservice</t>
        </is>
      </c>
    </row>
    <row r="12" ht="20" customHeight="1">
      <c r="A12" s="22" t="inlineStr">
        <is>
          <t>Z-ABAP-08</t>
        </is>
      </c>
      <c r="B12" s="21" t="inlineStr">
        <is>
          <t>ZWM_STORAGE_BIN_PUTAWAY</t>
        </is>
      </c>
      <c r="C12" s="21" t="inlineStr">
        <is>
          <t>Warehouse (WM)</t>
        </is>
      </c>
      <c r="D12" s="21" t="inlineStr">
        <is>
          <t>User Exit</t>
        </is>
      </c>
      <c r="E12" s="23" t="n">
        <v>4100</v>
      </c>
      <c r="F12" s="46" t="inlineStr">
        <is>
          <t>Obsolete (Decommission)</t>
        </is>
      </c>
      <c r="G12" s="22" t="inlineStr">
        <is>
          <t>High</t>
        </is>
      </c>
      <c r="H12" s="21" t="inlineStr">
        <is>
          <t>Adopt Embedded EWM Std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33" customWidth="1" min="4" max="4"/>
    <col width="32" customWidth="1" min="5" max="5"/>
    <col width="25" customWidth="1" min="6" max="6"/>
    <col width="29" customWidth="1" min="7" max="7"/>
    <col width="21" customWidth="1" min="8" max="8"/>
  </cols>
  <sheetData>
    <row r="1" ht="30" customHeight="1">
      <c r="A1" s="1" t="inlineStr">
        <is>
          <t>SEGREGATION OF DUTIES (SOD) &amp; HIGH-PRIVILEGE ACCESS AUDIT</t>
        </is>
      </c>
    </row>
    <row r="2" ht="20" customHeight="1">
      <c r="A2" s="2" t="inlineStr">
        <is>
          <t>SAP_ALL Superuser Profiles, DBA Access, SOD Conflict Matrix &amp; Mitigating Controls</t>
        </is>
      </c>
    </row>
    <row r="4" ht="24" customHeight="1">
      <c r="A4" s="7" t="inlineStr">
        <is>
          <t>Audit Record ID</t>
        </is>
      </c>
      <c r="B4" s="7" t="inlineStr">
        <is>
          <t>Privileged User Account</t>
        </is>
      </c>
      <c r="C4" s="7" t="inlineStr">
        <is>
          <t>Target Enterprise System</t>
        </is>
      </c>
      <c r="D4" s="7" t="inlineStr">
        <is>
          <t>Role / Profile Assigned</t>
        </is>
      </c>
      <c r="E4" s="7" t="inlineStr">
        <is>
          <t>SOD Conflict Type</t>
        </is>
      </c>
      <c r="F4" s="7" t="inlineStr">
        <is>
          <t>Mitigating Control ID</t>
        </is>
      </c>
      <c r="G4" s="7" t="inlineStr">
        <is>
          <t>Last Emergency Log Review</t>
        </is>
      </c>
      <c r="H4" s="7" t="inlineStr">
        <is>
          <t>Compliance Status</t>
        </is>
      </c>
    </row>
    <row r="5" ht="20" customHeight="1">
      <c r="A5" s="26" t="inlineStr">
        <is>
          <t>SOD-01</t>
        </is>
      </c>
      <c r="B5" s="25" t="inlineStr">
        <is>
          <t>SAP_BASIS_ADMIN_01</t>
        </is>
      </c>
      <c r="C5" s="25" t="inlineStr">
        <is>
          <t>SAP S/4HANA PRD</t>
        </is>
      </c>
      <c r="D5" s="25" t="inlineStr">
        <is>
          <t>SAP_ALL / Superuser</t>
        </is>
      </c>
      <c r="E5" s="25" t="inlineStr">
        <is>
          <t>Emergency Firefighter (FFID)</t>
        </is>
      </c>
      <c r="F5" s="26" t="inlineStr">
        <is>
          <t>M-CTL-SEC-01</t>
        </is>
      </c>
      <c r="G5" s="26" t="inlineStr">
        <is>
          <t>2026-05-15</t>
        </is>
      </c>
      <c r="H5" s="28" t="inlineStr">
        <is>
          <t>Approved &amp; Logged</t>
        </is>
      </c>
    </row>
    <row r="6" ht="20" customHeight="1">
      <c r="A6" s="22" t="inlineStr">
        <is>
          <t>SOD-02</t>
        </is>
      </c>
      <c r="B6" s="21" t="inlineStr">
        <is>
          <t>FIN_TREASURY_MGR_02</t>
        </is>
      </c>
      <c r="C6" s="21" t="inlineStr">
        <is>
          <t>Core Banking Host</t>
        </is>
      </c>
      <c r="D6" s="21" t="inlineStr">
        <is>
          <t>Deal Creator + Deal Approver</t>
        </is>
      </c>
      <c r="E6" s="21" t="inlineStr">
        <is>
          <t>Dual Authorization SOD</t>
        </is>
      </c>
      <c r="F6" s="22" t="inlineStr">
        <is>
          <t>M-CTL-FIN-04</t>
        </is>
      </c>
      <c r="G6" s="22" t="inlineStr">
        <is>
          <t>2026-05-14</t>
        </is>
      </c>
      <c r="H6" s="24" t="inlineStr">
        <is>
          <t>Approved &amp; Logged</t>
        </is>
      </c>
    </row>
    <row r="7" ht="20" customHeight="1">
      <c r="A7" s="26" t="inlineStr">
        <is>
          <t>SOD-03</t>
        </is>
      </c>
      <c r="B7" s="25" t="inlineStr">
        <is>
          <t>DBA_ORACLE_PROD_03</t>
        </is>
      </c>
      <c r="C7" s="25" t="inlineStr">
        <is>
          <t>Exadata DB Cluster</t>
        </is>
      </c>
      <c r="D7" s="25" t="inlineStr">
        <is>
          <t>SYSDBA / OS Root Access</t>
        </is>
      </c>
      <c r="E7" s="25" t="inlineStr">
        <is>
          <t>Database Admin Privileges</t>
        </is>
      </c>
      <c r="F7" s="26" t="inlineStr">
        <is>
          <t>M-CTL-DBA-02</t>
        </is>
      </c>
      <c r="G7" s="26" t="inlineStr">
        <is>
          <t>2026-05-15</t>
        </is>
      </c>
      <c r="H7" s="28" t="inlineStr">
        <is>
          <t>Approved &amp; Logged</t>
        </is>
      </c>
    </row>
    <row r="8" ht="20" customHeight="1">
      <c r="A8" s="22" t="inlineStr">
        <is>
          <t>SOD-04</t>
        </is>
      </c>
      <c r="B8" s="21" t="inlineStr">
        <is>
          <t>PAYROLL_SUPERVISOR_01</t>
        </is>
      </c>
      <c r="C8" s="21" t="inlineStr">
        <is>
          <t>HRMS SAP Payroll</t>
        </is>
      </c>
      <c r="D8" s="21" t="inlineStr">
        <is>
          <t>Master Data Edit + Pay Run</t>
        </is>
      </c>
      <c r="E8" s="21" t="inlineStr">
        <is>
          <t>Payroll Dual Approval</t>
        </is>
      </c>
      <c r="F8" s="22" t="inlineStr">
        <is>
          <t>M-CTL-HR-08</t>
        </is>
      </c>
      <c r="G8" s="22" t="inlineStr">
        <is>
          <t>2026-05-10</t>
        </is>
      </c>
      <c r="H8" s="24" t="inlineStr">
        <is>
          <t>Approved &amp; Logged</t>
        </is>
      </c>
    </row>
    <row r="9" ht="20" customHeight="1">
      <c r="A9" s="26" t="inlineStr">
        <is>
          <t>SOD-05</t>
        </is>
      </c>
      <c r="B9" s="25" t="inlineStr">
        <is>
          <t>PROC_BUYER_LEAD_04</t>
        </is>
      </c>
      <c r="C9" s="25" t="inlineStr">
        <is>
          <t>SAP MM Module</t>
        </is>
      </c>
      <c r="D9" s="25" t="inlineStr">
        <is>
          <t>PO Creator + Vendor Master</t>
        </is>
      </c>
      <c r="E9" s="25" t="inlineStr">
        <is>
          <t>Vendor Collusion Risk</t>
        </is>
      </c>
      <c r="F9" s="26" t="inlineStr">
        <is>
          <t>M-CTL-PRC-03</t>
        </is>
      </c>
      <c r="G9" s="26" t="inlineStr">
        <is>
          <t>2026-05-12</t>
        </is>
      </c>
      <c r="H9" s="28" t="inlineStr">
        <is>
          <t>Approved &amp; Logged</t>
        </is>
      </c>
    </row>
    <row r="10" ht="20" customHeight="1">
      <c r="A10" s="22" t="inlineStr">
        <is>
          <t>SOD-06</t>
        </is>
      </c>
      <c r="B10" s="21" t="inlineStr">
        <is>
          <t>SECURITY_ADMIN_02</t>
        </is>
      </c>
      <c r="C10" s="21" t="inlineStr">
        <is>
          <t>SAP GRC Access Control</t>
        </is>
      </c>
      <c r="D10" s="21" t="inlineStr">
        <is>
          <t>Role Definition + User Assign</t>
        </is>
      </c>
      <c r="E10" s="21" t="inlineStr">
        <is>
          <t>Security Super Admin</t>
        </is>
      </c>
      <c r="F10" s="22" t="inlineStr">
        <is>
          <t>M-CTL-SEC-05</t>
        </is>
      </c>
      <c r="G10" s="22" t="inlineStr">
        <is>
          <t>2026-05-15</t>
        </is>
      </c>
      <c r="H10" s="24" t="inlineStr">
        <is>
          <t>Approved &amp; Logged</t>
        </is>
      </c>
    </row>
    <row r="11" ht="20" customHeight="1">
      <c r="A11" s="26" t="inlineStr">
        <is>
          <t>SOD-07</t>
        </is>
      </c>
      <c r="B11" s="25" t="inlineStr">
        <is>
          <t>BATCH_SCHEDULER_SVC</t>
        </is>
      </c>
      <c r="C11" s="25" t="inlineStr">
        <is>
          <t>Control-M / Autosys</t>
        </is>
      </c>
      <c r="D11" s="25" t="inlineStr">
        <is>
          <t>System Background Admin</t>
        </is>
      </c>
      <c r="E11" s="25" t="inlineStr">
        <is>
          <t>Service Account Access</t>
        </is>
      </c>
      <c r="F11" s="26" t="inlineStr">
        <is>
          <t>M-CTL-OPS-01</t>
        </is>
      </c>
      <c r="G11" s="26" t="inlineStr">
        <is>
          <t>2026-05-01</t>
        </is>
      </c>
      <c r="H11" s="28" t="inlineStr">
        <is>
          <t>Approved &amp; Logged</t>
        </is>
      </c>
    </row>
    <row r="12" ht="20" customHeight="1">
      <c r="A12" s="22" t="inlineStr">
        <is>
          <t>SOD-08</t>
        </is>
      </c>
      <c r="B12" s="21" t="inlineStr">
        <is>
          <t>IT_AUDITOR_EXTERNAL</t>
        </is>
      </c>
      <c r="C12" s="21" t="inlineStr">
        <is>
          <t>SAP S/4HANA PRD</t>
        </is>
      </c>
      <c r="D12" s="21" t="inlineStr">
        <is>
          <t>Display All / Read-Only</t>
        </is>
      </c>
      <c r="E12" s="21" t="inlineStr">
        <is>
          <t>No Conflict (Read-Only)</t>
        </is>
      </c>
      <c r="F12" s="22" t="inlineStr">
        <is>
          <t>M-CTL-AUD-01</t>
        </is>
      </c>
      <c r="G12" s="22" t="inlineStr">
        <is>
          <t>2026-05-08</t>
        </is>
      </c>
      <c r="H12" s="24" t="inlineStr">
        <is>
          <t>Approved &amp; Logged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33" customWidth="1" min="2" max="2"/>
    <col width="29" customWidth="1" min="3" max="3"/>
    <col width="33" customWidth="1" min="4" max="4"/>
    <col width="32" customWidth="1" min="5" max="5"/>
    <col width="33" customWidth="1" min="6" max="6"/>
    <col width="20" customWidth="1" min="7" max="7"/>
    <col width="21" customWidth="1" min="8" max="8"/>
  </cols>
  <sheetData>
    <row r="1" ht="30" customHeight="1">
      <c r="A1" s="1" t="inlineStr">
        <is>
          <t>MISSION-CRITICAL DISASTER RECOVERY &amp; REPLICATION HEALTH</t>
        </is>
      </c>
    </row>
    <row r="2" ht="20" customHeight="1">
      <c r="A2" s="2" t="inlineStr">
        <is>
          <t>Oracle Data Guard, SAP HANA System Replication (HSR) &amp; Standby Lag Telemetry</t>
        </is>
      </c>
    </row>
    <row r="4" ht="24" customHeight="1">
      <c r="A4" s="7" t="inlineStr">
        <is>
          <t>Replication Group ID</t>
        </is>
      </c>
      <c r="B4" s="7" t="inlineStr">
        <is>
          <t>Primary Core Database</t>
        </is>
      </c>
      <c r="C4" s="7" t="inlineStr">
        <is>
          <t>DR Secondary Site</t>
        </is>
      </c>
      <c r="D4" s="7" t="inlineStr">
        <is>
          <t>Replication Technology</t>
        </is>
      </c>
      <c r="E4" s="7" t="inlineStr">
        <is>
          <t>Replication Mode</t>
        </is>
      </c>
      <c r="F4" s="7" t="inlineStr">
        <is>
          <t>Current Replication Lag (Sec)</t>
        </is>
      </c>
      <c r="G4" s="7" t="inlineStr">
        <is>
          <t>Target RPO (Sec)</t>
        </is>
      </c>
      <c r="H4" s="7" t="inlineStr">
        <is>
          <t>Target RTO (Mins)</t>
        </is>
      </c>
    </row>
    <row r="5" ht="20" customHeight="1">
      <c r="A5" s="26" t="inlineStr">
        <is>
          <t>REP-01</t>
        </is>
      </c>
      <c r="B5" s="25" t="inlineStr">
        <is>
          <t>Core Banking Exadata Cluster</t>
        </is>
      </c>
      <c r="C5" s="25" t="inlineStr">
        <is>
          <t>Karawang Tier-4 DR Center</t>
        </is>
      </c>
      <c r="D5" s="25" t="inlineStr">
        <is>
          <t>Oracle Active Data Guard</t>
        </is>
      </c>
      <c r="E5" s="25" t="inlineStr">
        <is>
          <t>SYNC (Zero Data Loss)</t>
        </is>
      </c>
      <c r="F5" s="81" t="n">
        <v>0</v>
      </c>
      <c r="G5" s="82" t="n">
        <v>0</v>
      </c>
      <c r="H5" s="83" t="n">
        <v>15</v>
      </c>
    </row>
    <row r="6" ht="20" customHeight="1">
      <c r="A6" s="22" t="inlineStr">
        <is>
          <t>REP-02</t>
        </is>
      </c>
      <c r="B6" s="21" t="inlineStr">
        <is>
          <t>SAP S/4HANA Enterprise DB</t>
        </is>
      </c>
      <c r="C6" s="21" t="inlineStr">
        <is>
          <t>Karawang Tier-4 DR Center</t>
        </is>
      </c>
      <c r="D6" s="21" t="inlineStr">
        <is>
          <t>HANA System Replication (HSR)</t>
        </is>
      </c>
      <c r="E6" s="21" t="inlineStr">
        <is>
          <t>SYNC (In-Memory Hot Standby)</t>
        </is>
      </c>
      <c r="F6" s="84" t="n">
        <v>0</v>
      </c>
      <c r="G6" s="85" t="n">
        <v>0</v>
      </c>
      <c r="H6" s="86" t="n">
        <v>15</v>
      </c>
    </row>
    <row r="7" ht="20" customHeight="1">
      <c r="A7" s="26" t="inlineStr">
        <is>
          <t>REP-03</t>
        </is>
      </c>
      <c r="B7" s="25" t="inlineStr">
        <is>
          <t>Switching &amp; Payment Clearing</t>
        </is>
      </c>
      <c r="C7" s="25" t="inlineStr">
        <is>
          <t>Karawang Tier-4 DR Center</t>
        </is>
      </c>
      <c r="D7" s="25" t="inlineStr">
        <is>
          <t>GoldenGate Active-Active</t>
        </is>
      </c>
      <c r="E7" s="25" t="inlineStr">
        <is>
          <t>Bi-directional Real-Time</t>
        </is>
      </c>
      <c r="F7" s="81" t="n">
        <v>0.5</v>
      </c>
      <c r="G7" s="82" t="n">
        <v>5</v>
      </c>
      <c r="H7" s="83" t="n">
        <v>10</v>
      </c>
    </row>
    <row r="8" ht="20" customHeight="1">
      <c r="A8" s="22" t="inlineStr">
        <is>
          <t>REP-04</t>
        </is>
      </c>
      <c r="B8" s="21" t="inlineStr">
        <is>
          <t>Cards Management Database</t>
        </is>
      </c>
      <c r="C8" s="21" t="inlineStr">
        <is>
          <t>Karawang Tier-4 DR Center</t>
        </is>
      </c>
      <c r="D8" s="21" t="inlineStr">
        <is>
          <t>Oracle Active Data Guard</t>
        </is>
      </c>
      <c r="E8" s="21" t="inlineStr">
        <is>
          <t>SYNC (Zero Data Loss)</t>
        </is>
      </c>
      <c r="F8" s="84" t="n">
        <v>0</v>
      </c>
      <c r="G8" s="85" t="n">
        <v>0</v>
      </c>
      <c r="H8" s="86" t="n">
        <v>15</v>
      </c>
    </row>
    <row r="9" ht="20" customHeight="1">
      <c r="A9" s="26" t="inlineStr">
        <is>
          <t>REP-05</t>
        </is>
      </c>
      <c r="B9" s="25" t="inlineStr">
        <is>
          <t>Enterprise Data Warehouse ODS</t>
        </is>
      </c>
      <c r="C9" s="25" t="inlineStr">
        <is>
          <t>AWS Cloud Disaster Region</t>
        </is>
      </c>
      <c r="D9" s="25" t="inlineStr">
        <is>
          <t>AWS DMS &amp; S3 Replication</t>
        </is>
      </c>
      <c r="E9" s="25" t="inlineStr">
        <is>
          <t>ASYNC (Near Real-Time)</t>
        </is>
      </c>
      <c r="F9" s="81" t="n">
        <v>12</v>
      </c>
      <c r="G9" s="82" t="n">
        <v>59</v>
      </c>
      <c r="H9" s="83" t="n">
        <v>59</v>
      </c>
    </row>
    <row r="10" ht="20" customHeight="1">
      <c r="A10" s="22" t="inlineStr">
        <is>
          <t>REP-06</t>
        </is>
      </c>
      <c r="B10" s="21" t="inlineStr">
        <is>
          <t>Treasury TRM Core DB</t>
        </is>
      </c>
      <c r="C10" s="21" t="inlineStr">
        <is>
          <t>Karawang Tier-4 DR Center</t>
        </is>
      </c>
      <c r="D10" s="21" t="inlineStr">
        <is>
          <t>Oracle Active Data Guard</t>
        </is>
      </c>
      <c r="E10" s="21" t="inlineStr">
        <is>
          <t>SYNC (Zero Data Loss)</t>
        </is>
      </c>
      <c r="F10" s="84" t="n">
        <v>0</v>
      </c>
      <c r="G10" s="85" t="n">
        <v>0</v>
      </c>
      <c r="H10" s="86" t="n">
        <v>15</v>
      </c>
    </row>
    <row r="11" ht="20" customHeight="1">
      <c r="A11" s="26" t="inlineStr">
        <is>
          <t>REP-07</t>
        </is>
      </c>
      <c r="B11" s="25" t="inlineStr">
        <is>
          <t>CRM Enterprise Database</t>
        </is>
      </c>
      <c r="C11" s="25" t="inlineStr">
        <is>
          <t>Karawang Tier-4 DR Center</t>
        </is>
      </c>
      <c r="D11" s="25" t="inlineStr">
        <is>
          <t>Oracle Active Data Guard</t>
        </is>
      </c>
      <c r="E11" s="25" t="inlineStr">
        <is>
          <t>ASYNC (Low Overhead)</t>
        </is>
      </c>
      <c r="F11" s="81" t="n">
        <v>2.5</v>
      </c>
      <c r="G11" s="82" t="n">
        <v>30</v>
      </c>
      <c r="H11" s="83" t="n">
        <v>30</v>
      </c>
    </row>
    <row r="12" ht="20" customHeight="1">
      <c r="A12" s="22" t="inlineStr">
        <is>
          <t>REP-08</t>
        </is>
      </c>
      <c r="B12" s="21" t="inlineStr">
        <is>
          <t>HRMS Enterprise Database</t>
        </is>
      </c>
      <c r="C12" s="21" t="inlineStr">
        <is>
          <t>Karawang Tier-4 DR Center</t>
        </is>
      </c>
      <c r="D12" s="21" t="inlineStr">
        <is>
          <t>Oracle Active Data Guard</t>
        </is>
      </c>
      <c r="E12" s="21" t="inlineStr">
        <is>
          <t>ASYNC (Low Overhead)</t>
        </is>
      </c>
      <c r="F12" s="84" t="n">
        <v>3</v>
      </c>
      <c r="G12" s="85" t="n">
        <v>30</v>
      </c>
      <c r="H12" s="86" t="n">
        <v>30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2" customWidth="1" min="2" max="2"/>
    <col width="30" customWidth="1" min="3" max="3"/>
    <col width="21" customWidth="1" min="4" max="4"/>
    <col width="25" customWidth="1" min="5" max="5"/>
    <col width="24" customWidth="1" min="6" max="6"/>
    <col width="17" customWidth="1" min="7" max="7"/>
    <col width="20" customWidth="1" min="8" max="8"/>
  </cols>
  <sheetData>
    <row r="1" ht="30" customHeight="1">
      <c r="A1" s="1" t="inlineStr">
        <is>
          <t>ERP SOFTWARE LICENSE ALLOCATION &amp; NAMED USER AUDIT (LAW)</t>
        </is>
      </c>
    </row>
    <row r="2" ht="20" customHeight="1">
      <c r="A2" s="2" t="inlineStr">
        <is>
          <t>SAP License Administration Workbench (LAW), Oracle Named User Plus &amp; Engine Metrics</t>
        </is>
      </c>
    </row>
    <row r="4" ht="24" customHeight="1">
      <c r="A4" s="7" t="inlineStr">
        <is>
          <t>License ID</t>
        </is>
      </c>
      <c r="B4" s="7" t="inlineStr">
        <is>
          <t>Software Product &amp; Metric</t>
        </is>
      </c>
      <c r="C4" s="7" t="inlineStr">
        <is>
          <t>License Category</t>
        </is>
      </c>
      <c r="D4" s="7" t="inlineStr">
        <is>
          <t>Licensed Quantity</t>
        </is>
      </c>
      <c r="E4" s="7" t="inlineStr">
        <is>
          <t>Active Assigned Users</t>
        </is>
      </c>
      <c r="F4" s="7" t="inlineStr">
        <is>
          <t>Unallocated Headroom</t>
        </is>
      </c>
      <c r="G4" s="7" t="inlineStr">
        <is>
          <t>Utilization %</t>
        </is>
      </c>
      <c r="H4" s="7" t="inlineStr">
        <is>
          <t>Audit Compliance</t>
        </is>
      </c>
    </row>
    <row r="5" ht="20" customHeight="1">
      <c r="A5" s="26" t="inlineStr">
        <is>
          <t>LIC-01</t>
        </is>
      </c>
      <c r="B5" s="25" t="inlineStr">
        <is>
          <t>SAP S/4HANA Enterprise Management</t>
        </is>
      </c>
      <c r="C5" s="25" t="inlineStr">
        <is>
          <t>FUE (Full User Equivalent)</t>
        </is>
      </c>
      <c r="D5" s="27" t="n">
        <v>3500</v>
      </c>
      <c r="E5" s="27" t="n">
        <v>3120</v>
      </c>
      <c r="F5" s="27">
        <f>D5-E5</f>
        <v/>
      </c>
      <c r="G5" s="73">
        <f>E5/D5</f>
        <v/>
      </c>
      <c r="H5" s="28" t="inlineStr">
        <is>
          <t>Optimal</t>
        </is>
      </c>
    </row>
    <row r="6" ht="20" customHeight="1">
      <c r="A6" s="22" t="inlineStr">
        <is>
          <t>LIC-02</t>
        </is>
      </c>
      <c r="B6" s="21" t="inlineStr">
        <is>
          <t>SAP Professional Named User</t>
        </is>
      </c>
      <c r="C6" s="21" t="inlineStr">
        <is>
          <t>Professional User</t>
        </is>
      </c>
      <c r="D6" s="23" t="n">
        <v>1200</v>
      </c>
      <c r="E6" s="23" t="n">
        <v>1080</v>
      </c>
      <c r="F6" s="23">
        <f>D6-E6</f>
        <v/>
      </c>
      <c r="G6" s="74">
        <f>E6/D6</f>
        <v/>
      </c>
      <c r="H6" s="24" t="inlineStr">
        <is>
          <t>Optimal</t>
        </is>
      </c>
    </row>
    <row r="7" ht="20" customHeight="1">
      <c r="A7" s="26" t="inlineStr">
        <is>
          <t>LIC-03</t>
        </is>
      </c>
      <c r="B7" s="25" t="inlineStr">
        <is>
          <t>SAP Functional Named User</t>
        </is>
      </c>
      <c r="C7" s="25" t="inlineStr">
        <is>
          <t>Functional User</t>
        </is>
      </c>
      <c r="D7" s="27" t="n">
        <v>2500</v>
      </c>
      <c r="E7" s="27" t="n">
        <v>2240</v>
      </c>
      <c r="F7" s="27">
        <f>D7-E7</f>
        <v/>
      </c>
      <c r="G7" s="73">
        <f>E7/D7</f>
        <v/>
      </c>
      <c r="H7" s="28" t="inlineStr">
        <is>
          <t>Optimal</t>
        </is>
      </c>
    </row>
    <row r="8" ht="20" customHeight="1">
      <c r="A8" s="22" t="inlineStr">
        <is>
          <t>LIC-04</t>
        </is>
      </c>
      <c r="B8" s="21" t="inlineStr">
        <is>
          <t>SAP Employee Productivity User</t>
        </is>
      </c>
      <c r="C8" s="21" t="inlineStr">
        <is>
          <t>Self-Service User</t>
        </is>
      </c>
      <c r="D8" s="23" t="n">
        <v>8000</v>
      </c>
      <c r="E8" s="23" t="n">
        <v>6800</v>
      </c>
      <c r="F8" s="23">
        <f>D8-E8</f>
        <v/>
      </c>
      <c r="G8" s="74">
        <f>E8/D8</f>
        <v/>
      </c>
      <c r="H8" s="24" t="inlineStr">
        <is>
          <t>Optimal</t>
        </is>
      </c>
    </row>
    <row r="9" ht="20" customHeight="1">
      <c r="A9" s="26" t="inlineStr">
        <is>
          <t>LIC-05</t>
        </is>
      </c>
      <c r="B9" s="25" t="inlineStr">
        <is>
          <t>SAP HANA In-Memory Database (GB)</t>
        </is>
      </c>
      <c r="C9" s="25" t="inlineStr">
        <is>
          <t>Database Memory (GB)</t>
        </is>
      </c>
      <c r="D9" s="27" t="n">
        <v>16384</v>
      </c>
      <c r="E9" s="27" t="n">
        <v>12288</v>
      </c>
      <c r="F9" s="27">
        <f>D9-E9</f>
        <v/>
      </c>
      <c r="G9" s="73">
        <f>E9/D9</f>
        <v/>
      </c>
      <c r="H9" s="28" t="inlineStr">
        <is>
          <t>Optimal</t>
        </is>
      </c>
    </row>
    <row r="10" ht="20" customHeight="1">
      <c r="A10" s="22" t="inlineStr">
        <is>
          <t>LIC-06</t>
        </is>
      </c>
      <c r="B10" s="21" t="inlineStr">
        <is>
          <t>Oracle Database Enterprise Edition</t>
        </is>
      </c>
      <c r="C10" s="21" t="inlineStr">
        <is>
          <t>Processor Core Factor</t>
        </is>
      </c>
      <c r="D10" s="23" t="n">
        <v>128</v>
      </c>
      <c r="E10" s="23" t="n">
        <v>128</v>
      </c>
      <c r="F10" s="23">
        <f>D10-E10</f>
        <v/>
      </c>
      <c r="G10" s="74">
        <f>E10/D10</f>
        <v/>
      </c>
      <c r="H10" s="24" t="inlineStr">
        <is>
          <t>100% Capped</t>
        </is>
      </c>
    </row>
    <row r="11" ht="20" customHeight="1">
      <c r="A11" s="26" t="inlineStr">
        <is>
          <t>LIC-07</t>
        </is>
      </c>
      <c r="B11" s="25" t="inlineStr">
        <is>
          <t>Oracle Real Application Clusters (RAC)</t>
        </is>
      </c>
      <c r="C11" s="25" t="inlineStr">
        <is>
          <t>Processor Core Factor</t>
        </is>
      </c>
      <c r="D11" s="27" t="n">
        <v>128</v>
      </c>
      <c r="E11" s="27" t="n">
        <v>128</v>
      </c>
      <c r="F11" s="27">
        <f>D11-E11</f>
        <v/>
      </c>
      <c r="G11" s="73">
        <f>E11/D11</f>
        <v/>
      </c>
      <c r="H11" s="28" t="inlineStr">
        <is>
          <t>100% Capped</t>
        </is>
      </c>
    </row>
    <row r="12" ht="20" customHeight="1">
      <c r="A12" s="22" t="inlineStr">
        <is>
          <t>LIC-08</t>
        </is>
      </c>
      <c r="B12" s="21" t="inlineStr">
        <is>
          <t>Oracle Active Data Guard (ADG)</t>
        </is>
      </c>
      <c r="C12" s="21" t="inlineStr">
        <is>
          <t>Processor Core Factor</t>
        </is>
      </c>
      <c r="D12" s="23" t="n">
        <v>64</v>
      </c>
      <c r="E12" s="23" t="n">
        <v>64</v>
      </c>
      <c r="F12" s="23">
        <f>D12-E12</f>
        <v/>
      </c>
      <c r="G12" s="74">
        <f>E12/D12</f>
        <v/>
      </c>
      <c r="H12" s="24" t="inlineStr">
        <is>
          <t>100% Capped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19" customWidth="1" min="3" max="3"/>
    <col width="31" customWidth="1" min="4" max="4"/>
    <col width="25" customWidth="1" min="5" max="5"/>
    <col width="30" customWidth="1" min="6" max="6"/>
    <col width="21" customWidth="1" min="7" max="7"/>
    <col width="21" customWidth="1" min="8" max="8"/>
  </cols>
  <sheetData>
    <row r="1" ht="30" customHeight="1">
      <c r="A1" s="1" t="inlineStr">
        <is>
          <t>CORE SYSTEMS PATCHING, SECURITY NOTES &amp; VERSION UPGRADES</t>
        </is>
      </c>
    </row>
    <row r="2" ht="20" customHeight="1">
      <c r="A2" s="2" t="inlineStr">
        <is>
          <t>SAP Security Patch Days, Oracle Critical Patch Updates (CPU) &amp; Kernel Runway</t>
        </is>
      </c>
    </row>
    <row r="4" ht="24" customHeight="1">
      <c r="A4" s="7" t="inlineStr">
        <is>
          <t>Patch ID</t>
        </is>
      </c>
      <c r="B4" s="7" t="inlineStr">
        <is>
          <t>Target System / Component</t>
        </is>
      </c>
      <c r="C4" s="7" t="inlineStr">
        <is>
          <t>Current Version</t>
        </is>
      </c>
      <c r="D4" s="7" t="inlineStr">
        <is>
          <t>Target Patch / Upgrade</t>
        </is>
      </c>
      <c r="E4" s="7" t="inlineStr">
        <is>
          <t>Release Type</t>
        </is>
      </c>
      <c r="F4" s="7" t="inlineStr">
        <is>
          <t>Planned Maintenance Window</t>
        </is>
      </c>
      <c r="G4" s="7" t="inlineStr">
        <is>
          <t>Change Request ID</t>
        </is>
      </c>
      <c r="H4" s="7" t="inlineStr">
        <is>
          <t>Rollout Status</t>
        </is>
      </c>
    </row>
    <row r="5" ht="20" customHeight="1">
      <c r="A5" s="26" t="inlineStr">
        <is>
          <t>PTC-01</t>
        </is>
      </c>
      <c r="B5" s="25" t="inlineStr">
        <is>
          <t>SAP S/4HANA Core Engine</t>
        </is>
      </c>
      <c r="C5" s="26" t="inlineStr">
        <is>
          <t>2021 FPS02</t>
        </is>
      </c>
      <c r="D5" s="25" t="inlineStr">
        <is>
          <t>2023 FPS01 Upgrade</t>
        </is>
      </c>
      <c r="E5" s="25" t="inlineStr">
        <is>
          <t>Major Release Upgrade</t>
        </is>
      </c>
      <c r="F5" s="26" t="inlineStr">
        <is>
          <t>2026-08-22 00:00-06:00</t>
        </is>
      </c>
      <c r="G5" s="26" t="inlineStr">
        <is>
          <t>CHG-2026-901</t>
        </is>
      </c>
      <c r="H5" s="53" t="inlineStr">
        <is>
          <t>Staging Validated</t>
        </is>
      </c>
    </row>
    <row r="6" ht="20" customHeight="1">
      <c r="A6" s="22" t="inlineStr">
        <is>
          <t>PTC-02</t>
        </is>
      </c>
      <c r="B6" s="21" t="inlineStr">
        <is>
          <t>Oracle Exadata Database Host</t>
        </is>
      </c>
      <c r="C6" s="22" t="inlineStr">
        <is>
          <t>19.18 RU</t>
        </is>
      </c>
      <c r="D6" s="21" t="inlineStr">
        <is>
          <t>19.22 Critical Patch Update</t>
        </is>
      </c>
      <c r="E6" s="21" t="inlineStr">
        <is>
          <t>Security CPU</t>
        </is>
      </c>
      <c r="F6" s="22" t="inlineStr">
        <is>
          <t>2026-06-14 01:00-04:00</t>
        </is>
      </c>
      <c r="G6" s="22" t="inlineStr">
        <is>
          <t>CHG-2026-855</t>
        </is>
      </c>
      <c r="H6" s="24" t="inlineStr">
        <is>
          <t>Approved for Prod</t>
        </is>
      </c>
    </row>
    <row r="7" ht="20" customHeight="1">
      <c r="A7" s="26" t="inlineStr">
        <is>
          <t>PTC-03</t>
        </is>
      </c>
      <c r="B7" s="25" t="inlineStr">
        <is>
          <t>SAP HANA DB In-Memory Kernel</t>
        </is>
      </c>
      <c r="C7" s="26" t="inlineStr">
        <is>
          <t>HANA 2.0 SPS06</t>
        </is>
      </c>
      <c r="D7" s="25" t="inlineStr">
        <is>
          <t>HANA 2.0 SPS07 Rev 73</t>
        </is>
      </c>
      <c r="E7" s="25" t="inlineStr">
        <is>
          <t>Database Kernel Patch</t>
        </is>
      </c>
      <c r="F7" s="26" t="inlineStr">
        <is>
          <t>2026-07-12 01:00-05:00</t>
        </is>
      </c>
      <c r="G7" s="26" t="inlineStr">
        <is>
          <t>CHG-2026-880</t>
        </is>
      </c>
      <c r="H7" s="10" t="inlineStr">
        <is>
          <t>Testing in QA</t>
        </is>
      </c>
    </row>
    <row r="8" ht="20" customHeight="1">
      <c r="A8" s="22" t="inlineStr">
        <is>
          <t>PTC-04</t>
        </is>
      </c>
      <c r="B8" s="21" t="inlineStr">
        <is>
          <t>Core Banking Finacle Host</t>
        </is>
      </c>
      <c r="C8" s="22" t="inlineStr">
        <is>
          <t>v11.8</t>
        </is>
      </c>
      <c r="D8" s="21" t="inlineStr">
        <is>
          <t>v11.12 Compliance Patch</t>
        </is>
      </c>
      <c r="E8" s="21" t="inlineStr">
        <is>
          <t>Regulatory Patch</t>
        </is>
      </c>
      <c r="F8" s="22" t="inlineStr">
        <is>
          <t>2026-09-05 01:00-04:00</t>
        </is>
      </c>
      <c r="G8" s="22" t="inlineStr">
        <is>
          <t>CHG-2026-920</t>
        </is>
      </c>
      <c r="H8" s="8" t="inlineStr">
        <is>
          <t>Planned</t>
        </is>
      </c>
    </row>
    <row r="9" ht="20" customHeight="1">
      <c r="A9" s="26" t="inlineStr">
        <is>
          <t>PTC-05</t>
        </is>
      </c>
      <c r="B9" s="25" t="inlineStr">
        <is>
          <t>IBM MQ Financial Bridge</t>
        </is>
      </c>
      <c r="C9" s="26" t="inlineStr">
        <is>
          <t>v9.2 LTS</t>
        </is>
      </c>
      <c r="D9" s="25" t="inlineStr">
        <is>
          <t>v9.3 LTS FixPack 4</t>
        </is>
      </c>
      <c r="E9" s="25" t="inlineStr">
        <is>
          <t>Security Fix</t>
        </is>
      </c>
      <c r="F9" s="26" t="inlineStr">
        <is>
          <t>2026-06-28 02:00-04:00</t>
        </is>
      </c>
      <c r="G9" s="26" t="inlineStr">
        <is>
          <t>CHG-2026-865</t>
        </is>
      </c>
      <c r="H9" s="28" t="inlineStr">
        <is>
          <t>Approved for Prod</t>
        </is>
      </c>
    </row>
    <row r="10" ht="20" customHeight="1">
      <c r="A10" s="22" t="inlineStr">
        <is>
          <t>PTC-06</t>
        </is>
      </c>
      <c r="B10" s="21" t="inlineStr">
        <is>
          <t>SAP Web Dispatcher &amp; Gateway</t>
        </is>
      </c>
      <c r="C10" s="22" t="inlineStr">
        <is>
          <t>7.89 PL100</t>
        </is>
      </c>
      <c r="D10" s="21" t="inlineStr">
        <is>
          <t>7.89 PL210 Security Note</t>
        </is>
      </c>
      <c r="E10" s="21" t="inlineStr">
        <is>
          <t>HotNews Security Note</t>
        </is>
      </c>
      <c r="F10" s="22" t="inlineStr">
        <is>
          <t>2026-06-07 02:00-03:30</t>
        </is>
      </c>
      <c r="G10" s="22" t="inlineStr">
        <is>
          <t>CHG-2026-840</t>
        </is>
      </c>
      <c r="H10" s="24" t="inlineStr">
        <is>
          <t>Completed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7" customWidth="1" min="2" max="2"/>
    <col width="21" customWidth="1" min="3" max="3"/>
    <col width="42" customWidth="1" min="4" max="4"/>
    <col width="20" customWidth="1" min="5" max="5"/>
    <col width="24" customWidth="1" min="6" max="6"/>
    <col width="23" customWidth="1" min="7" max="7"/>
    <col width="21" customWidth="1" min="8" max="8"/>
  </cols>
  <sheetData>
    <row r="1" ht="30" customHeight="1">
      <c r="A1" s="1" t="inlineStr">
        <is>
          <t>ENTERPRISE VENDOR SUPPORT GOVERNANCE &amp; INCIDENT ESCALATIONS</t>
        </is>
      </c>
    </row>
    <row r="2" ht="20" customHeight="1">
      <c r="A2" s="2" t="inlineStr">
        <is>
          <t>SAP MaxAttention, Oracle Premier Support, Infosys Finacle Sev-1/2 Resolution SLA</t>
        </is>
      </c>
    </row>
    <row r="4" ht="24" customHeight="1">
      <c r="A4" s="7" t="inlineStr">
        <is>
          <t>Case / Ticket ID</t>
        </is>
      </c>
      <c r="B4" s="7" t="inlineStr">
        <is>
          <t>Vendor / Partner</t>
        </is>
      </c>
      <c r="C4" s="7" t="inlineStr">
        <is>
          <t>Priority Severity</t>
        </is>
      </c>
      <c r="D4" s="7" t="inlineStr">
        <is>
          <t>Incident / Problem Summary</t>
        </is>
      </c>
      <c r="E4" s="7" t="inlineStr">
        <is>
          <t>Logged Timestamp</t>
        </is>
      </c>
      <c r="F4" s="7" t="inlineStr">
        <is>
          <t>Response Time (Mins)</t>
        </is>
      </c>
      <c r="G4" s="7" t="inlineStr">
        <is>
          <t>SLA Target Response</t>
        </is>
      </c>
      <c r="H4" s="7" t="inlineStr">
        <is>
          <t>Resolution Status</t>
        </is>
      </c>
    </row>
    <row r="5" ht="20" customHeight="1">
      <c r="A5" s="26" t="inlineStr">
        <is>
          <t>TKT-SAP-01</t>
        </is>
      </c>
      <c r="B5" s="25" t="inlineStr">
        <is>
          <t>SAP MaxAttention</t>
        </is>
      </c>
      <c r="C5" s="54" t="inlineStr">
        <is>
          <t>Very High (Sev-1)</t>
        </is>
      </c>
      <c r="D5" s="25" t="inlineStr">
        <is>
          <t>HANA in-memory memory fragmentation after month-end</t>
        </is>
      </c>
      <c r="E5" s="26" t="inlineStr">
        <is>
          <t>2026-05-01 02:15</t>
        </is>
      </c>
      <c r="F5" s="87" t="n">
        <v>14</v>
      </c>
      <c r="G5" s="26" t="inlineStr">
        <is>
          <t>&lt;30 mins</t>
        </is>
      </c>
      <c r="H5" s="28" t="inlineStr">
        <is>
          <t>Resolved</t>
        </is>
      </c>
    </row>
    <row r="6" ht="20" customHeight="1">
      <c r="A6" s="22" t="inlineStr">
        <is>
          <t>TKT-ORA-01</t>
        </is>
      </c>
      <c r="B6" s="21" t="inlineStr">
        <is>
          <t>Oracle Premier Support</t>
        </is>
      </c>
      <c r="C6" s="45" t="inlineStr">
        <is>
          <t>High (Sev-2)</t>
        </is>
      </c>
      <c r="D6" s="21" t="inlineStr">
        <is>
          <t>Exadata storage server cell disk predictive failure</t>
        </is>
      </c>
      <c r="E6" s="22" t="inlineStr">
        <is>
          <t>2026-05-08 09:30</t>
        </is>
      </c>
      <c r="F6" s="88" t="n">
        <v>25</v>
      </c>
      <c r="G6" s="22" t="inlineStr">
        <is>
          <t>&lt;60 mins</t>
        </is>
      </c>
      <c r="H6" s="24" t="inlineStr">
        <is>
          <t>Resolved</t>
        </is>
      </c>
    </row>
    <row r="7" ht="20" customHeight="1">
      <c r="A7" s="26" t="inlineStr">
        <is>
          <t>TKT-INF-01</t>
        </is>
      </c>
      <c r="B7" s="25" t="inlineStr">
        <is>
          <t>Infosys Finacle Support</t>
        </is>
      </c>
      <c r="C7" s="54" t="inlineStr">
        <is>
          <t>Very High (Sev-1)</t>
        </is>
      </c>
      <c r="D7" s="25" t="inlineStr">
        <is>
          <t>BI-FAST connector thread pool exhaustion spike</t>
        </is>
      </c>
      <c r="E7" s="26" t="inlineStr">
        <is>
          <t>2026-05-12 11:20</t>
        </is>
      </c>
      <c r="F7" s="87" t="n">
        <v>18</v>
      </c>
      <c r="G7" s="26" t="inlineStr">
        <is>
          <t>&lt;30 mins</t>
        </is>
      </c>
      <c r="H7" s="28" t="inlineStr">
        <is>
          <t>Resolved</t>
        </is>
      </c>
    </row>
    <row r="8" ht="20" customHeight="1">
      <c r="A8" s="22" t="inlineStr">
        <is>
          <t>TKT-SAP-02</t>
        </is>
      </c>
      <c r="B8" s="21" t="inlineStr">
        <is>
          <t>SAP Support Portal</t>
        </is>
      </c>
      <c r="C8" s="8" t="inlineStr">
        <is>
          <t>Medium (Sev-3)</t>
        </is>
      </c>
      <c r="D8" s="21" t="inlineStr">
        <is>
          <t>BTP Cloud Foundry destination token timeout</t>
        </is>
      </c>
      <c r="E8" s="22" t="inlineStr">
        <is>
          <t>2026-05-14 14:00</t>
        </is>
      </c>
      <c r="F8" s="88" t="n">
        <v>95</v>
      </c>
      <c r="G8" s="22" t="inlineStr">
        <is>
          <t>&lt;240 mins</t>
        </is>
      </c>
      <c r="H8" s="57" t="inlineStr">
        <is>
          <t>In Progress</t>
        </is>
      </c>
    </row>
    <row r="9" ht="20" customHeight="1">
      <c r="A9" s="26" t="inlineStr">
        <is>
          <t>TKT-IBM-01</t>
        </is>
      </c>
      <c r="B9" s="25" t="inlineStr">
        <is>
          <t>IBM Software Support</t>
        </is>
      </c>
      <c r="C9" s="58" t="inlineStr">
        <is>
          <t>High (Sev-2)</t>
        </is>
      </c>
      <c r="D9" s="25" t="inlineStr">
        <is>
          <t>IBM MQ channel disconnected on failover node</t>
        </is>
      </c>
      <c r="E9" s="26" t="inlineStr">
        <is>
          <t>2026-05-15 03:40</t>
        </is>
      </c>
      <c r="F9" s="87" t="n">
        <v>35</v>
      </c>
      <c r="G9" s="26" t="inlineStr">
        <is>
          <t>&lt;60 mins</t>
        </is>
      </c>
      <c r="H9" s="28" t="inlineStr">
        <is>
          <t>Resolved</t>
        </is>
      </c>
    </row>
    <row r="10" ht="20" customHeight="1">
      <c r="A10" s="22" t="inlineStr">
        <is>
          <t>TKT-ORA-02</t>
        </is>
      </c>
      <c r="B10" s="21" t="inlineStr">
        <is>
          <t>Oracle Support</t>
        </is>
      </c>
      <c r="C10" s="8" t="inlineStr">
        <is>
          <t>Medium (Sev-3)</t>
        </is>
      </c>
      <c r="D10" s="21" t="inlineStr">
        <is>
          <t>AWR report automated generation script warning</t>
        </is>
      </c>
      <c r="E10" s="22" t="inlineStr">
        <is>
          <t>2026-05-15 16:30</t>
        </is>
      </c>
      <c r="F10" s="88" t="n">
        <v>110</v>
      </c>
      <c r="G10" s="22" t="inlineStr">
        <is>
          <t>&lt;240 mins</t>
        </is>
      </c>
      <c r="H10" s="57" t="inlineStr">
        <is>
          <t>In Progress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42" customWidth="1" min="3" max="3"/>
    <col width="20" customWidth="1" min="4" max="4"/>
    <col width="16" customWidth="1" min="5" max="5"/>
    <col width="12" customWidth="1" min="6" max="6"/>
    <col width="42" customWidth="1" min="7" max="7"/>
    <col width="42" customWidth="1" min="8" max="8"/>
    <col width="38" customWidth="1" min="9" max="9"/>
  </cols>
  <sheetData>
    <row r="1" ht="30" customHeight="1">
      <c r="A1" s="1" t="inlineStr">
        <is>
          <t>STRATEGIC ERP &amp; CORE SYSTEMS OPERATIONAL BALANCED SCORECARD</t>
        </is>
      </c>
    </row>
    <row r="2" ht="20" customHeight="1">
      <c r="A2" s="2" t="inlineStr">
        <is>
          <t>Annual OKRs, Uptime SLAs, Overnight Batch Success &amp; Core Modernization Targets</t>
        </is>
      </c>
    </row>
    <row r="4" ht="24" customHeight="1">
      <c r="A4" s="7" t="inlineStr">
        <is>
          <t>Scorecard ID</t>
        </is>
      </c>
      <c r="B4" s="7" t="inlineStr">
        <is>
          <t>Strategic Enterprise Objective</t>
        </is>
      </c>
      <c r="C4" s="7" t="inlineStr">
        <is>
          <t>Key Performance Metric</t>
        </is>
      </c>
      <c r="D4" s="7" t="inlineStr">
        <is>
          <t>Target Benchmark</t>
        </is>
      </c>
      <c r="E4" s="7" t="inlineStr">
        <is>
          <t>Actual Value</t>
        </is>
      </c>
      <c r="F4" s="7" t="inlineStr">
        <is>
          <t>Variance</t>
        </is>
      </c>
      <c r="G4" s="7" t="inlineStr">
        <is>
          <t>Achievement %</t>
        </is>
      </c>
      <c r="H4" s="7" t="inlineStr">
        <is>
          <t>Status</t>
        </is>
      </c>
      <c r="I4" s="7" t="inlineStr">
        <is>
          <t>Executive Owner</t>
        </is>
      </c>
    </row>
    <row r="5" ht="20" customHeight="1">
      <c r="A5" s="26" t="inlineStr">
        <is>
          <t>OKR-CORE-01</t>
        </is>
      </c>
      <c r="B5" s="25" t="inlineStr">
        <is>
          <t>Core High Availability</t>
        </is>
      </c>
      <c r="C5" s="25" t="inlineStr">
        <is>
          <t>Core Banking System Uptime (%)</t>
        </is>
      </c>
      <c r="D5" s="59" t="n">
        <v>99.98999999999999</v>
      </c>
      <c r="E5" s="59" t="n">
        <v>99.995</v>
      </c>
      <c r="F5" s="59">
        <f>E5-D5</f>
        <v/>
      </c>
      <c r="G5" s="73">
        <f>IF(OR(ROW()=9,ROW()=11,ROW()=13,ROW()=14), IF(E5=0, 1.0, D5/E5), E5/D5)</f>
        <v/>
      </c>
      <c r="H5" s="28">
        <f>IF(G5&gt;=1.0,"Exceeded",IF(G5&gt;=0.9,"On Track","Needs Attention"))</f>
        <v/>
      </c>
      <c r="I5" s="25" t="inlineStr">
        <is>
          <t>VP Core Banking Operations</t>
        </is>
      </c>
    </row>
    <row r="6" ht="20" customHeight="1">
      <c r="A6" s="22" t="inlineStr">
        <is>
          <t>OKR-CORE-02</t>
        </is>
      </c>
      <c r="B6" s="21" t="inlineStr">
        <is>
          <t>ERP System Availability</t>
        </is>
      </c>
      <c r="C6" s="21" t="inlineStr">
        <is>
          <t>SAP S/4HANA Production Uptime (%)</t>
        </is>
      </c>
      <c r="D6" s="60" t="n">
        <v>99.95</v>
      </c>
      <c r="E6" s="60" t="n">
        <v>99.98</v>
      </c>
      <c r="F6" s="60">
        <f>E6-D6</f>
        <v/>
      </c>
      <c r="G6" s="74">
        <f>IF(OR(ROW()=9,ROW()=11,ROW()=13,ROW()=14), IF(E6=0, 1.0, D6/E6), E6/D6)</f>
        <v/>
      </c>
      <c r="H6" s="24">
        <f>IF(G6&gt;=1.0,"Exceeded",IF(G6&gt;=0.9,"On Track","Needs Attention"))</f>
        <v/>
      </c>
      <c r="I6" s="21" t="inlineStr">
        <is>
          <t>Head of Enterprise Applications</t>
        </is>
      </c>
    </row>
    <row r="7" ht="20" customHeight="1">
      <c r="A7" s="26" t="inlineStr">
        <is>
          <t>OKR-CORE-03</t>
        </is>
      </c>
      <c r="B7" s="25" t="inlineStr">
        <is>
          <t>Overnight Batch Rigor</t>
        </is>
      </c>
      <c r="C7" s="25" t="inlineStr">
        <is>
          <t>Batch Jobs Completed within SLA Window (%)</t>
        </is>
      </c>
      <c r="D7" s="59" t="n">
        <v>98</v>
      </c>
      <c r="E7" s="27" t="n">
        <v>100</v>
      </c>
      <c r="F7" s="59">
        <f>E7-D7</f>
        <v/>
      </c>
      <c r="G7" s="73">
        <f>IF(OR(ROW()=9,ROW()=11,ROW()=13,ROW()=14), IF(E7=0, 1.0, D7/E7), E7/D7)</f>
        <v/>
      </c>
      <c r="H7" s="28">
        <f>IF(G7&gt;=1.0,"Exceeded",IF(G7&gt;=0.9,"On Track","Needs Attention"))</f>
        <v/>
      </c>
      <c r="I7" s="25" t="inlineStr">
        <is>
          <t>IT Operations Director</t>
        </is>
      </c>
    </row>
    <row r="8" ht="20" customHeight="1">
      <c r="A8" s="22" t="inlineStr">
        <is>
          <t>OKR-CORE-04</t>
        </is>
      </c>
      <c r="B8" s="21" t="inlineStr">
        <is>
          <t>Peak Transaction Capacity</t>
        </is>
      </c>
      <c r="C8" s="21" t="inlineStr">
        <is>
          <t>Sustained Peak TPS Capability</t>
        </is>
      </c>
      <c r="D8" s="23" t="n">
        <v>2500</v>
      </c>
      <c r="E8" s="23" t="n">
        <v>3200</v>
      </c>
      <c r="F8" s="23">
        <f>E8-D8</f>
        <v/>
      </c>
      <c r="G8" s="74">
        <f>IF(OR(ROW()=9,ROW()=11,ROW()=13,ROW()=14), IF(E8=0, 1.0, D8/E8), E8/D8)</f>
        <v/>
      </c>
      <c r="H8" s="24">
        <f>IF(G8&gt;=1.0,"Exceeded",IF(G8&gt;=0.9,"On Track","Needs Attention"))</f>
        <v/>
      </c>
      <c r="I8" s="21" t="inlineStr">
        <is>
          <t>Lead Core Banking Architect</t>
        </is>
      </c>
    </row>
    <row r="9" ht="20" customHeight="1">
      <c r="A9" s="26" t="inlineStr">
        <is>
          <t>OKR-CORE-05</t>
        </is>
      </c>
      <c r="B9" s="25" t="inlineStr">
        <is>
          <t>OLTP Latency SLA</t>
        </is>
      </c>
      <c r="C9" s="25" t="inlineStr">
        <is>
          <t>Mobile Transfer P99 Latency (&lt; ms)</t>
        </is>
      </c>
      <c r="D9" s="27" t="n">
        <v>500</v>
      </c>
      <c r="E9" s="27" t="n">
        <v>280</v>
      </c>
      <c r="F9" s="27">
        <f>E9-D9</f>
        <v/>
      </c>
      <c r="G9" s="73">
        <f>IF(OR(ROW()=9,ROW()=11,ROW()=13,ROW()=14), IF(E9=0, 1.0, D9/E9), E9/D9)</f>
        <v/>
      </c>
      <c r="H9" s="28">
        <f>IF(G9&gt;=1.0,"Exceeded",IF(G9&gt;=0.9,"On Track","Needs Attention"))</f>
        <v/>
      </c>
      <c r="I9" s="25" t="inlineStr">
        <is>
          <t>Principal Performance DBA</t>
        </is>
      </c>
    </row>
    <row r="10" ht="20" customHeight="1">
      <c r="A10" s="22" t="inlineStr">
        <is>
          <t>OKR-CORE-06</t>
        </is>
      </c>
      <c r="B10" s="21" t="inlineStr">
        <is>
          <t>Database Stability</t>
        </is>
      </c>
      <c r="C10" s="21" t="inlineStr">
        <is>
          <t>Total Critical Deadlocks in Month</t>
        </is>
      </c>
      <c r="D10" s="23" t="n">
        <v>0</v>
      </c>
      <c r="E10" s="23" t="n">
        <v>0</v>
      </c>
      <c r="F10" s="23">
        <f>E10-D10</f>
        <v/>
      </c>
      <c r="G10" s="74">
        <f>IF(OR(ROW()=9,ROW()=11,ROW()=13,ROW()=14), IF(E10=0, 1.0, D10/E10), E10/D10)</f>
        <v/>
      </c>
      <c r="H10" s="24">
        <f>IF(G10&gt;=1.0,"Exceeded",IF(G10&gt;=0.9,"On Track","Needs Attention"))</f>
        <v/>
      </c>
      <c r="I10" s="21" t="inlineStr">
        <is>
          <t>Lead Oracle Exadata DBA</t>
        </is>
      </c>
    </row>
    <row r="11" ht="20" customHeight="1">
      <c r="A11" s="26" t="inlineStr">
        <is>
          <t>OKR-CORE-07</t>
        </is>
      </c>
      <c r="B11" s="25" t="inlineStr">
        <is>
          <t>Fast Close Efficiency</t>
        </is>
      </c>
      <c r="C11" s="25" t="inlineStr">
        <is>
          <t>Financial Month-End Closing Duration (Days)</t>
        </is>
      </c>
      <c r="D11" s="27" t="n">
        <v>3</v>
      </c>
      <c r="E11" s="27" t="n">
        <v>2.5</v>
      </c>
      <c r="F11" s="27">
        <f>E11-D11</f>
        <v/>
      </c>
      <c r="G11" s="73">
        <f>IF(OR(ROW()=9,ROW()=11,ROW()=13,ROW()=14), IF(E11=0, 1.0, D11/E11), E11/D11)</f>
        <v/>
      </c>
      <c r="H11" s="28">
        <f>IF(G11&gt;=1.0,"Exceeded",IF(G11&gt;=0.9,"On Track","Needs Attention"))</f>
        <v/>
      </c>
      <c r="I11" s="25" t="inlineStr">
        <is>
          <t>Financial Controller</t>
        </is>
      </c>
    </row>
    <row r="12" ht="20" customHeight="1">
      <c r="A12" s="22" t="inlineStr">
        <is>
          <t>OKR-CORE-08</t>
        </is>
      </c>
      <c r="B12" s="21" t="inlineStr">
        <is>
          <t>Clean Core Strategy</t>
        </is>
      </c>
      <c r="C12" s="21" t="inlineStr">
        <is>
          <t>Custom Z-Programs Retired or BTP Decoupled</t>
        </is>
      </c>
      <c r="D12" s="23" t="n">
        <v>20</v>
      </c>
      <c r="E12" s="23" t="n">
        <v>26</v>
      </c>
      <c r="F12" s="23">
        <f>E12-D12</f>
        <v/>
      </c>
      <c r="G12" s="74">
        <f>IF(OR(ROW()=9,ROW()=11,ROW()=13,ROW()=14), IF(E12=0, 1.0, D12/E12), E12/D12)</f>
        <v/>
      </c>
      <c r="H12" s="24">
        <f>IF(G12&gt;=1.0,"Exceeded",IF(G12&gt;=0.9,"On Track","Needs Attention"))</f>
        <v/>
      </c>
      <c r="I12" s="21" t="inlineStr">
        <is>
          <t>SAP Solutions Architect</t>
        </is>
      </c>
    </row>
    <row r="13" ht="20" customHeight="1">
      <c r="A13" s="26" t="inlineStr">
        <is>
          <t>OKR-CORE-09</t>
        </is>
      </c>
      <c r="B13" s="25" t="inlineStr">
        <is>
          <t>Audit &amp; SOD Zero Trust</t>
        </is>
      </c>
      <c r="C13" s="25" t="inlineStr">
        <is>
          <t>Unmitigated Critical SOD Conflicts</t>
        </is>
      </c>
      <c r="D13" s="27" t="n">
        <v>0</v>
      </c>
      <c r="E13" s="27" t="n">
        <v>0</v>
      </c>
      <c r="F13" s="27">
        <f>E13-D13</f>
        <v/>
      </c>
      <c r="G13" s="73">
        <f>IF(OR(ROW()=9,ROW()=11,ROW()=13,ROW()=14), IF(E13=0, 1.0, D13/E13), E13/D13)</f>
        <v/>
      </c>
      <c r="H13" s="28">
        <f>IF(G13&gt;=1.0,"Exceeded",IF(G13&gt;=0.9,"On Track","Needs Attention"))</f>
        <v/>
      </c>
      <c r="I13" s="25" t="inlineStr">
        <is>
          <t>Chief Information Security Officer</t>
        </is>
      </c>
    </row>
    <row r="14" ht="20" customHeight="1">
      <c r="A14" s="22" t="inlineStr">
        <is>
          <t>OKR-CORE-10</t>
        </is>
      </c>
      <c r="B14" s="21" t="inlineStr">
        <is>
          <t>Disaster Recovery RPO</t>
        </is>
      </c>
      <c r="C14" s="21" t="inlineStr">
        <is>
          <t>Maximum Synchronous Data Loss (Seconds)</t>
        </is>
      </c>
      <c r="D14" s="23" t="n">
        <v>0</v>
      </c>
      <c r="E14" s="23" t="n">
        <v>0</v>
      </c>
      <c r="F14" s="23">
        <f>E14-D14</f>
        <v/>
      </c>
      <c r="G14" s="74">
        <f>IF(OR(ROW()=9,ROW()=11,ROW()=13,ROW()=14), IF(E14=0, 1.0, D14/E14), E14/D14)</f>
        <v/>
      </c>
      <c r="H14" s="24">
        <f>IF(G14&gt;=1.0,"Exceeded",IF(G14&gt;=0.9,"On Track","Needs Attention"))</f>
        <v/>
      </c>
      <c r="I14" s="21" t="inlineStr">
        <is>
          <t>Business Continuity Director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2026-10-15T15:16:56Z</dcterms:created>
  <dcterms:modified xsi:type="dcterms:W3CDTF">2026-10-18T14:35:59Z</dcterms:modified>
</cp:coreProperties>
</file>