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Data Mesh Dashboard" sheetId="2" state="visible" r:id="rId2"/>
    <sheet name="Data Domain Products Catalog" sheetId="3" state="visible" r:id="rId3"/>
    <sheet name="Customer 360 MDM Golden Record" sheetId="4" state="visible" r:id="rId4"/>
    <sheet name="Product Master MDM Governance" sheetId="5" state="visible" r:id="rId5"/>
    <sheet name="Data Quality DQ Engine Matrix" sheetId="6" state="visible" r:id="rId6"/>
    <sheet name="Data Lineage &amp; Provenance Graph" sheetId="7" state="visible" r:id="rId7"/>
    <sheet name="Data Contract SLA Verification" sheetId="8" state="visible" r:id="rId8"/>
    <sheet name="Self-Serve Mesh Infrastructure" sheetId="9" state="visible" r:id="rId9"/>
    <sheet name="Data Observability &amp; Incidents" sheetId="10" state="visible" r:id="rId10"/>
    <sheet name="Metadata Catalog Data Products" sheetId="11" state="visible" r:id="rId11"/>
    <sheet name="Data Access PAM &amp; Row Security" sheetId="12" state="visible" r:id="rId12"/>
    <sheet name="Data Mesh FinOps &amp; Compute Cost" sheetId="13" state="visible" r:id="rId13"/>
    <sheet name="Strategic Data Mesh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 Hops"/>
    <numFmt numFmtId="165" formatCode="$#,##0"/>
    <numFmt numFmtId="166" formatCode="0.0%"/>
    <numFmt numFmtId="167" formatCode="0.0"/>
    <numFmt numFmtId="168" formatCode="0.0&quot;%&quot;"/>
    <numFmt numFmtId="169" formatCode="#,##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047857"/>
      <sz val="10"/>
    </font>
    <font>
      <name val="Calibri"/>
      <b val="1"/>
      <color rgb="00B45309"/>
      <sz val="10"/>
    </font>
    <font>
      <name val="Calibri"/>
      <b val="1"/>
      <color rgb="00B91C1C"/>
      <sz val="10"/>
    </font>
    <font>
      <name val="Calibri"/>
      <b val="1"/>
      <color rgb="00475569"/>
      <sz val="9"/>
    </font>
    <font>
      <name val="Calibri"/>
      <b val="1"/>
      <color rgb="002E1065"/>
      <sz val="18"/>
    </font>
    <font>
      <name val="Calibri"/>
      <i val="1"/>
      <color rgb="0064748B"/>
      <sz val="8"/>
    </font>
    <font>
      <name val="Calibri"/>
      <b val="1"/>
      <color rgb="00FFFFFF"/>
      <sz val="12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10">
    <fill>
      <patternFill/>
    </fill>
    <fill>
      <patternFill patternType="gray125"/>
    </fill>
    <fill>
      <patternFill patternType="solid">
        <fgColor rgb="002E1065"/>
        <bgColor rgb="002E1065"/>
      </patternFill>
    </fill>
    <fill>
      <patternFill patternType="solid">
        <fgColor rgb="004338CA"/>
        <bgColor rgb="004338CA"/>
      </patternFill>
    </fill>
    <fill>
      <patternFill patternType="solid">
        <fgColor rgb="003730A3"/>
        <bgColor rgb="003730A3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2E1065"/>
      </top>
      <bottom style="thin">
        <color rgb="00CBD5E1"/>
      </bottom>
    </border>
    <border>
      <left/>
      <right/>
      <top style="medium">
        <color rgb="002E1065"/>
      </top>
      <bottom/>
      <diagonal/>
    </border>
    <border>
      <left/>
      <right style="thin">
        <color rgb="00CBD5E1"/>
      </right>
      <top style="medium">
        <color rgb="002E1065"/>
      </top>
      <bottom/>
      <diagonal/>
    </border>
    <border>
      <left/>
      <right style="thin">
        <color rgb="00CBD5E1"/>
      </right>
      <top style="medium">
        <color rgb="002E1065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7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5" fillId="5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9" fillId="7" borderId="2" applyAlignment="1" pivotButton="0" quotePrefix="0" xfId="0">
      <alignment horizontal="center" vertical="center"/>
    </xf>
    <xf numFmtId="0" fontId="0" fillId="0" borderId="2" pivotButton="0" quotePrefix="0" xfId="0"/>
    <xf numFmtId="3" fontId="10" fillId="7" borderId="2" applyAlignment="1" pivotButton="0" quotePrefix="0" xfId="0">
      <alignment horizontal="center" vertical="center"/>
    </xf>
    <xf numFmtId="10" fontId="10" fillId="7" borderId="2" applyAlignment="1" pivotButton="0" quotePrefix="0" xfId="0">
      <alignment horizontal="center" vertical="center"/>
    </xf>
    <xf numFmtId="0" fontId="11" fillId="7" borderId="2" applyAlignment="1" pivotButton="0" quotePrefix="0" xfId="0">
      <alignment horizontal="center" vertical="center"/>
    </xf>
    <xf numFmtId="164" fontId="10" fillId="7" borderId="2" applyAlignment="1" pivotButton="0" quotePrefix="0" xfId="0">
      <alignment horizontal="center" vertical="center"/>
    </xf>
    <xf numFmtId="165" fontId="10" fillId="7" borderId="2" applyAlignment="1" pivotButton="0" quotePrefix="0" xfId="0">
      <alignment horizontal="center" vertical="center"/>
    </xf>
    <xf numFmtId="0" fontId="12" fillId="3" borderId="0" applyAlignment="1" pivotButton="0" quotePrefix="0" xfId="0">
      <alignment horizontal="center" vertical="center"/>
    </xf>
    <xf numFmtId="3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3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4" fillId="0" borderId="1" pivotButton="0" quotePrefix="0" xfId="0"/>
    <xf numFmtId="3" fontId="4" fillId="0" borderId="1" pivotButton="0" quotePrefix="0" xfId="0"/>
    <xf numFmtId="166" fontId="4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167" fontId="0" fillId="0" borderId="1" pivotButton="0" quotePrefix="0" xfId="0"/>
    <xf numFmtId="0" fontId="7" fillId="5" borderId="1" applyAlignment="1" pivotButton="0" quotePrefix="0" xfId="0">
      <alignment horizontal="center" vertical="center"/>
    </xf>
    <xf numFmtId="166" fontId="0" fillId="0" borderId="1" pivotButton="0" quotePrefix="0" xfId="0"/>
    <xf numFmtId="10" fontId="5" fillId="6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center" vertical="center"/>
    </xf>
    <xf numFmtId="10" fontId="0" fillId="0" borderId="1" pivotButton="0" quotePrefix="0" xfId="0"/>
    <xf numFmtId="167" fontId="5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0" fillId="0" borderId="1" pivotButton="0" quotePrefix="0" xfId="0"/>
    <xf numFmtId="0" fontId="0" fillId="0" borderId="5" pivotButton="0" quotePrefix="0" xfId="0"/>
    <xf numFmtId="164" fontId="10" fillId="7" borderId="2" applyAlignment="1" pivotButton="0" quotePrefix="0" xfId="0">
      <alignment horizontal="center" vertical="center"/>
    </xf>
    <xf numFmtId="165" fontId="10" fillId="7" borderId="2" applyAlignment="1" pivotButton="0" quotePrefix="0" xfId="0">
      <alignment horizontal="center" vertical="center"/>
    </xf>
    <xf numFmtId="166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4" fillId="0" borderId="1" pivotButton="0" quotePrefix="0" xfId="0"/>
    <xf numFmtId="0" fontId="13" fillId="0" borderId="0" pivotButton="0" quotePrefix="0" xfId="0"/>
    <xf numFmtId="0" fontId="14" fillId="8" borderId="10" applyAlignment="1" pivotButton="0" quotePrefix="0" xfId="0">
      <alignment horizontal="center" vertical="center"/>
    </xf>
    <xf numFmtId="0" fontId="15" fillId="9" borderId="10" applyAlignment="1" pivotButton="0" quotePrefix="0" xfId="0">
      <alignment horizontal="center" vertical="center"/>
    </xf>
    <xf numFmtId="168" fontId="14" fillId="9" borderId="10" applyAlignment="1" pivotButton="0" quotePrefix="0" xfId="0">
      <alignment horizontal="right" vertical="center"/>
    </xf>
    <xf numFmtId="0" fontId="15" fillId="9" borderId="10" applyAlignment="1" pivotButton="0" quotePrefix="0" xfId="0">
      <alignment horizontal="left" vertical="center"/>
    </xf>
    <xf numFmtId="167" fontId="14" fillId="9" borderId="10" applyAlignment="1" pivotButton="0" quotePrefix="0" xfId="0">
      <alignment horizontal="right" vertical="center"/>
    </xf>
    <xf numFmtId="0" fontId="0" fillId="0" borderId="8" pivotButton="0" quotePrefix="0" xfId="0"/>
    <xf numFmtId="0" fontId="0" fillId="0" borderId="9" pivotButton="0" quotePrefix="0" xfId="0"/>
    <xf numFmtId="167" fontId="0" fillId="0" borderId="1" pivotButton="0" quotePrefix="0" xfId="0"/>
    <xf numFmtId="166" fontId="0" fillId="0" borderId="1" pivotButton="0" quotePrefix="0" xfId="0"/>
    <xf numFmtId="167" fontId="5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0" fillId="0" borderId="1" pivotButton="0" quotePrefix="0" xfId="0"/>
    <xf numFmtId="3" fontId="14" fillId="9" borderId="10" applyAlignment="1" pivotButton="0" quotePrefix="0" xfId="0">
      <alignment horizontal="right" vertical="center"/>
    </xf>
    <xf numFmtId="169" fontId="14" fillId="9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Daily Query Workloads by Data Domain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Data Mesh Dashboard'!C14</f>
            </strRef>
          </tx>
          <spPr>
            <a:ln>
              <a:prstDash val="solid"/>
            </a:ln>
          </spPr>
          <cat>
            <numRef>
              <f>'Executive Data Mesh Dashboard'!$B$15:$B$20</f>
            </numRef>
          </cat>
          <val>
            <numRef>
              <f>'Executive Data Mesh Dashboard'!$C$15:$C$20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Domain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Total Queries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Data Product Query Share %</a:t>
            </a:r>
          </a:p>
        </rich>
      </tx>
    </title>
    <plotArea>
      <pieChart>
        <varyColors val="1"/>
        <ser>
          <idx val="0"/>
          <order val="0"/>
          <tx>
            <strRef>
              <f>'Executive Data Mesh Dashboard'!C14</f>
            </strRef>
          </tx>
          <spPr>
            <a:ln>
              <a:prstDash val="solid"/>
            </a:ln>
          </spPr>
          <cat>
            <numRef>
              <f>'Executive Data Mesh Dashboard'!$B$15:$B$20</f>
            </numRef>
          </cat>
          <val>
            <numRef>
              <f>'Executive Data Mesh Dashboard'!$C$15:$C$20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Data Product SLA &amp; Gold Record Master Quality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Data Mesh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Mesh Dashboard'!$B$50:$B$55</f>
            </numRef>
          </cat>
          <val>
            <numRef>
              <f>'Executive Data Mesh Dashboard'!$C$50:$C$55</f>
            </numRef>
          </val>
        </ser>
        <ser>
          <idx val="1"/>
          <order val="1"/>
          <tx>
            <strRef>
              <f>'Executive Data Mesh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Mesh Dashboard'!$B$50:$B$55</f>
            </numRef>
          </cat>
          <val>
            <numRef>
              <f>'Executive Data Mesh Dashboard'!$D$50:$D$55</f>
            </numRef>
          </val>
        </ser>
        <ser>
          <idx val="2"/>
          <order val="2"/>
          <tx>
            <strRef>
              <f>'Executive Data Mesh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Mesh Dashboard'!$B$50:$B$55</f>
            </numRef>
          </cat>
          <val>
            <numRef>
              <f>'Executive Data Mesh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Data Mesh &amp; Master Data Management (MDM) Maturity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Data Mesh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Mesh Dashboard'!$G$50:$G$55</f>
            </numRef>
          </cat>
          <val>
            <numRef>
              <f>'Executive Data Mesh Dashboard'!$H$50:$H$55</f>
            </numRef>
          </val>
        </ser>
        <ser>
          <idx val="1"/>
          <order val="1"/>
          <tx>
            <strRef>
              <f>'Executive Data Mesh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Data Mesh Dashboard'!$G$50:$G$55</f>
            </numRef>
          </cat>
          <val>
            <numRef>
              <f>'Executive Data Mesh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Data Mesh Product Consumption Volume (TB / Day)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Data Mesh Dashboard'!C73</f>
            </strRef>
          </tx>
          <spPr>
            <a:ln>
              <a:prstDash val="solid"/>
            </a:ln>
          </spPr>
          <cat>
            <numRef>
              <f>'Executive Data Mesh Dashboard'!$B$74:$B$79</f>
            </numRef>
          </cat>
          <val>
            <numRef>
              <f>'Executive Data Mesh Dashboard'!$C$74:$C$79</f>
            </numRef>
          </val>
        </ser>
        <ser>
          <idx val="1"/>
          <order val="1"/>
          <tx>
            <strRef>
              <f>'Executive Data Mesh Dashboard'!D73</f>
            </strRef>
          </tx>
          <spPr>
            <a:ln>
              <a:prstDash val="solid"/>
            </a:ln>
          </spPr>
          <cat>
            <numRef>
              <f>'Executive Data Mesh Dashboard'!$B$74:$B$79</f>
            </numRef>
          </cat>
          <val>
            <numRef>
              <f>'Executive Data Mesh Dashboard'!$D$74:$D$79</f>
            </numRef>
          </val>
        </ser>
        <ser>
          <idx val="2"/>
          <order val="2"/>
          <tx>
            <strRef>
              <f>'Executive Data Mesh Dashboard'!E73</f>
            </strRef>
          </tx>
          <spPr>
            <a:ln>
              <a:prstDash val="solid"/>
            </a:ln>
          </spPr>
          <cat>
            <numRef>
              <f>'Executive Data Mesh Dashboard'!$B$74:$B$79</f>
            </numRef>
          </cat>
          <val>
            <numRef>
              <f>'Executive Data Mesh Dashboard'!$E$74:$E$79</f>
            </numRef>
          </val>
        </ser>
        <ser>
          <idx val="3"/>
          <order val="3"/>
          <tx>
            <strRef>
              <f>'Executive Data Mesh Dashboard'!F73</f>
            </strRef>
          </tx>
          <spPr>
            <a:ln>
              <a:prstDash val="solid"/>
            </a:ln>
          </spPr>
          <cat>
            <numRef>
              <f>'Executive Data Mesh Dashboard'!$B$74:$B$79</f>
            </numRef>
          </cat>
          <val>
            <numRef>
              <f>'Executive Data Mesh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Data Product Quality SLA (%) vs Query Latency (Seconds)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Data Mesh Dashboard'!H73</f>
            </strRef>
          </tx>
          <spPr>
            <a:ln>
              <a:prstDash val="solid"/>
            </a:ln>
          </spPr>
          <cat>
            <numRef>
              <f>'Executive Data Mesh Dashboard'!$G$74:$G$79</f>
            </numRef>
          </cat>
          <val>
            <numRef>
              <f>'Executive Data Mesh Dashboard'!$H$74:$H$79</f>
            </numRef>
          </val>
        </ser>
        <ser>
          <idx val="1"/>
          <order val="1"/>
          <tx>
            <strRef>
              <f>'Executive Data Mesh Dashboard'!I73</f>
            </strRef>
          </tx>
          <spPr>
            <a:ln>
              <a:prstDash val="solid"/>
            </a:ln>
          </spPr>
          <cat>
            <numRef>
              <f>'Executive Data Mesh Dashboard'!$G$74:$G$79</f>
            </numRef>
          </cat>
          <val>
            <numRef>
              <f>'Executive Data Mesh Dashboard'!$I$74:$I$79</f>
            </numRef>
          </val>
        </ser>
        <ser>
          <idx val="2"/>
          <order val="2"/>
          <tx>
            <strRef>
              <f>'Executive Data Mesh Dashboard'!J73</f>
            </strRef>
          </tx>
          <spPr>
            <a:ln>
              <a:prstDash val="solid"/>
            </a:ln>
          </spPr>
          <cat>
            <numRef>
              <f>'Executive Data Mesh Dashboard'!$G$74:$G$79</f>
            </numRef>
          </cat>
          <val>
            <numRef>
              <f>'Executive Data Mesh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23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23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54" customWidth="1" min="3" max="3"/>
    <col width="26" customWidth="1" min="4" max="4"/>
  </cols>
  <sheetData>
    <row r="2">
      <c r="B2" s="1" t="inlineStr">
        <is>
          <t>ENTERPRISE DATA MESH, MDM &amp; DATA QUALITY OPERATIONS</t>
        </is>
      </c>
    </row>
    <row r="3">
      <c r="B3" s="2" t="inlineStr">
        <is>
          <t>Architecture Blueprint, Operational Topology &amp; Sheet Navigation Index</t>
        </is>
      </c>
    </row>
    <row r="5">
      <c r="B5" s="3" t="inlineStr">
        <is>
          <t>Sheet Name</t>
        </is>
      </c>
      <c r="C5" s="3" t="inlineStr">
        <is>
          <t>Data Mesh Domain &amp; Operational Scope</t>
        </is>
      </c>
      <c r="D5" s="3" t="inlineStr">
        <is>
          <t>Primary Data Custodian</t>
        </is>
      </c>
    </row>
    <row r="6">
      <c r="B6" s="4" t="inlineStr">
        <is>
          <t>Executive Data Mesh Dashboard</t>
        </is>
      </c>
      <c r="C6" s="5" t="inlineStr">
        <is>
          <t>Unified 8-KPI executive mission control, domain health &amp; data product status</t>
        </is>
      </c>
      <c r="D6" s="5" t="inlineStr">
        <is>
          <t>Chief Data Officer (CDO) / Head of Data</t>
        </is>
      </c>
    </row>
    <row r="7">
      <c r="B7" s="6" t="inlineStr">
        <is>
          <t>Data Domain Products Catalog</t>
        </is>
      </c>
      <c r="C7" s="7" t="inlineStr">
        <is>
          <t>Domain-driven data products, SLAs, consumers, and ownership registry</t>
        </is>
      </c>
      <c r="D7" s="7" t="inlineStr">
        <is>
          <t>Domain Data Product Owners &amp; Mesh Leads</t>
        </is>
      </c>
    </row>
    <row r="8">
      <c r="B8" s="4" t="inlineStr">
        <is>
          <t>Customer 360 MDM Golden Record</t>
        </is>
      </c>
      <c r="C8" s="5" t="inlineStr">
        <is>
          <t>Master customer identity matching, deduplication and golden record sync</t>
        </is>
      </c>
      <c r="D8" s="5" t="inlineStr">
        <is>
          <t>MDM Lead Architect / CRM Custodian</t>
        </is>
      </c>
    </row>
    <row r="9">
      <c r="B9" s="6" t="inlineStr">
        <is>
          <t>Product Master MDM Governance</t>
        </is>
      </c>
      <c r="C9" s="7" t="inlineStr">
        <is>
          <t>Global SKU taxonomy, attribute completeness &amp; ERP-to-ECom MDM sync</t>
        </is>
      </c>
      <c r="D9" s="7" t="inlineStr">
        <is>
          <t>Product Information Management (PIM) Lead</t>
        </is>
      </c>
    </row>
    <row r="10">
      <c r="B10" s="4" t="inlineStr">
        <is>
          <t>Data Quality DQ Engine Matrix</t>
        </is>
      </c>
      <c r="C10" s="5" t="inlineStr">
        <is>
          <t>Automated Great Expectations rules: completeness, uniqueness, timeliness</t>
        </is>
      </c>
      <c r="D10" s="5" t="inlineStr">
        <is>
          <t>Enterprise Data Quality Engineers</t>
        </is>
      </c>
    </row>
    <row r="11">
      <c r="B11" s="6" t="inlineStr">
        <is>
          <t>Data Lineage &amp; Provenance Graph</t>
        </is>
      </c>
      <c r="C11" s="7" t="inlineStr">
        <is>
          <t>End-to-end data pipeline lineage, transformation hops &amp; root-cause mapping</t>
        </is>
      </c>
      <c r="D11" s="7" t="inlineStr">
        <is>
          <t>Data Platform &amp; Governance Engineers</t>
        </is>
      </c>
    </row>
    <row r="12">
      <c r="B12" s="4" t="inlineStr">
        <is>
          <t>Data Contract SLA Verification</t>
        </is>
      </c>
      <c r="C12" s="5" t="inlineStr">
        <is>
          <t>Schema enforcement, breaking change alerts &amp; consumer-producer SLAs</t>
        </is>
      </c>
      <c r="D12" s="5" t="inlineStr">
        <is>
          <t>Data Contract Stewards &amp; Platform Arch</t>
        </is>
      </c>
    </row>
    <row r="13">
      <c r="B13" s="6" t="inlineStr">
        <is>
          <t>Self-Serve Mesh Infrastructure</t>
        </is>
      </c>
      <c r="C13" s="7" t="inlineStr">
        <is>
          <t>Kubernetes Spark/Flink clusters, BigQuery/Snowflake tenants &amp; Kafka topics</t>
        </is>
      </c>
      <c r="D13" s="7" t="inlineStr">
        <is>
          <t>Data Platform / DataOps Engineering</t>
        </is>
      </c>
    </row>
    <row r="14">
      <c r="B14" s="4" t="inlineStr">
        <is>
          <t>Data Observability &amp; Incidents</t>
        </is>
      </c>
      <c r="C14" s="5" t="inlineStr">
        <is>
          <t>Pipeline anomalies, freshness degradation, schema drift &amp; MTTR tracking</t>
        </is>
      </c>
      <c r="D14" s="5" t="inlineStr">
        <is>
          <t>DataOps Incident Commander / SRE</t>
        </is>
      </c>
    </row>
    <row r="15">
      <c r="B15" s="6" t="inlineStr">
        <is>
          <t>Metadata Catalog Data Products</t>
        </is>
      </c>
      <c r="C15" s="7" t="inlineStr">
        <is>
          <t>Data discovery, tag taxonomy, PII classifications &amp; glossary definitions</t>
        </is>
      </c>
      <c r="D15" s="7" t="inlineStr">
        <is>
          <t>Data Governance &amp; Metadata Custodians</t>
        </is>
      </c>
    </row>
    <row r="16">
      <c r="B16" s="4" t="inlineStr">
        <is>
          <t>Data Access PAM &amp; Row Security</t>
        </is>
      </c>
      <c r="C16" s="5" t="inlineStr">
        <is>
          <t>Column masking, row-level filtering, ABAC/RBAC policies &amp; PDP compliance</t>
        </is>
      </c>
      <c r="D16" s="5" t="inlineStr">
        <is>
          <t>Data Security &amp; InfoSec Officer</t>
        </is>
      </c>
    </row>
    <row r="17">
      <c r="B17" s="6" t="inlineStr">
        <is>
          <t>Data Mesh FinOps &amp; Compute Cost</t>
        </is>
      </c>
      <c r="C17" s="7" t="inlineStr">
        <is>
          <t>Cost attribution by domain, query cost optimization &amp; warehouse sizing</t>
        </is>
      </c>
      <c r="D17" s="7" t="inlineStr">
        <is>
          <t>Data FinOps Lead / Cloud Cost Mgr</t>
        </is>
      </c>
    </row>
    <row r="18">
      <c r="B18" s="4" t="inlineStr">
        <is>
          <t>Strategic Data Mesh Scorecard</t>
        </is>
      </c>
      <c r="C18" s="5" t="inlineStr">
        <is>
          <t>Quarterly maturity targets: product adoption, data trust &amp; query speed</t>
        </is>
      </c>
      <c r="D18" s="5" t="inlineStr">
        <is>
          <t>Data Steering Committee &amp; Executive Board</t>
        </is>
      </c>
    </row>
  </sheetData>
  <mergeCells count="2"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2">
      <c r="B2" s="1" t="inlineStr">
        <is>
          <t>ENTERPRISE DATA MESH &amp; MASTER DATA MANAGEMENT COMMAND CENTER</t>
        </is>
      </c>
    </row>
    <row r="3">
      <c r="B3" s="2" t="inlineStr">
        <is>
          <t>Unified Executive Mission Control • Domain Data Products, MDM Golden Records, DQ Engine &amp; FinOps</t>
        </is>
      </c>
    </row>
    <row r="5">
      <c r="B5" s="8" t="inlineStr">
        <is>
          <t>DATA PRODUCTS ACTIVE</t>
        </is>
      </c>
      <c r="C5" s="48" t="n"/>
      <c r="D5" s="8" t="inlineStr">
        <is>
          <t>DAILY QUERIES SERVED</t>
        </is>
      </c>
      <c r="E5" s="48" t="n"/>
      <c r="F5" s="8" t="inlineStr">
        <is>
          <t>CUSTOMER 360 GOLDEN</t>
        </is>
      </c>
      <c r="G5" s="48" t="n"/>
      <c r="H5" s="8" t="inlineStr">
        <is>
          <t>OVERALL DQ PASS RATE</t>
        </is>
      </c>
      <c r="I5" s="48" t="n"/>
    </row>
    <row r="6">
      <c r="B6" s="10">
        <f>COUNTA('Data Domain Products Catalog'!B5:B14)</f>
        <v/>
      </c>
      <c r="C6" s="48" t="n"/>
      <c r="D6" s="10">
        <f>'Data Domain Products Catalog'!H15</f>
        <v/>
      </c>
      <c r="E6" s="48" t="n"/>
      <c r="F6" s="10">
        <f>COUNTA('Customer 360 MDM Golden Record'!B5:B12)</f>
        <v/>
      </c>
      <c r="G6" s="48" t="n"/>
      <c r="H6" s="11">
        <f>'Data Quality DQ Engine Matrix'!I13</f>
        <v/>
      </c>
      <c r="I6" s="48" t="n"/>
    </row>
    <row r="7">
      <c r="B7" s="12" t="inlineStr">
        <is>
          <t>Production Mesh Ports</t>
        </is>
      </c>
      <c r="C7" s="48" t="n"/>
      <c r="D7" s="12" t="inlineStr">
        <is>
          <t>Domain Consumer Queries</t>
        </is>
      </c>
      <c r="E7" s="48" t="n"/>
      <c r="F7" s="12" t="inlineStr">
        <is>
          <t>Deduplicated Entities</t>
        </is>
      </c>
      <c r="G7" s="48" t="n"/>
      <c r="H7" s="12" t="inlineStr">
        <is>
          <t>Great Expectations Matrix</t>
        </is>
      </c>
      <c r="I7" s="48" t="n"/>
    </row>
    <row r="9">
      <c r="B9" s="8" t="inlineStr">
        <is>
          <t>DATA CONTRACT ADHERENCE</t>
        </is>
      </c>
      <c r="C9" s="48" t="n"/>
      <c r="D9" s="8" t="inlineStr">
        <is>
          <t>AVG LINEAGE DEPTH</t>
        </is>
      </c>
      <c r="E9" s="48" t="n"/>
      <c r="F9" s="8" t="inlineStr">
        <is>
          <t>SELF-SERVE UPTIME</t>
        </is>
      </c>
      <c r="G9" s="48" t="n"/>
      <c r="H9" s="8" t="inlineStr">
        <is>
          <t>MONTHLY CLOUD FINOPS</t>
        </is>
      </c>
      <c r="I9" s="48" t="n"/>
    </row>
    <row r="10">
      <c r="B10" s="11">
        <f>'Data Contract SLA Verification'!I11</f>
        <v/>
      </c>
      <c r="C10" s="48" t="n"/>
      <c r="D10" s="49">
        <f>'Data Lineage &amp; Provenance Graph'!F12</f>
        <v/>
      </c>
      <c r="E10" s="48" t="n"/>
      <c r="F10" s="11">
        <f>'Self-Serve Mesh Infrastructure'!H11</f>
        <v/>
      </c>
      <c r="G10" s="48" t="n"/>
      <c r="H10" s="50">
        <f>'Data Mesh FinOps &amp; Compute Cost'!F11</f>
        <v/>
      </c>
      <c r="I10" s="48" t="n"/>
    </row>
    <row r="11">
      <c r="B11" s="12" t="inlineStr">
        <is>
          <t>Consumer-Producer SLAs</t>
        </is>
      </c>
      <c r="C11" s="48" t="n"/>
      <c r="D11" s="12" t="inlineStr">
        <is>
          <t>Column-Level Hops</t>
        </is>
      </c>
      <c r="E11" s="48" t="n"/>
      <c r="F11" s="12" t="inlineStr">
        <is>
          <t>Platform Compute SLA</t>
        </is>
      </c>
      <c r="G11" s="48" t="n"/>
      <c r="H11" s="12" t="inlineStr">
        <is>
          <t>Total Compute &amp; Storage</t>
        </is>
      </c>
      <c r="I11" s="48" t="n"/>
    </row>
    <row r="13">
      <c r="B13" s="15" t="inlineStr">
        <is>
          <t>DOMAIN DATA PRODUCT CONSUMPTION &amp; QUERIES</t>
        </is>
      </c>
      <c r="F13" s="15" t="inlineStr">
        <is>
          <t>ENTERPRISE DATA MESH OPERATIONAL WATCHLIST</t>
        </is>
      </c>
    </row>
    <row r="14">
      <c r="B14" s="3" t="inlineStr">
        <is>
          <t>Data Mesh Domain</t>
        </is>
      </c>
      <c r="C14" s="3" t="inlineStr">
        <is>
          <t>Daily Queries</t>
        </is>
      </c>
      <c r="D14" s="3" t="inlineStr">
        <is>
          <t>Query Share %</t>
        </is>
      </c>
      <c r="F14" s="3" t="inlineStr">
        <is>
          <t>Data Domain / Mesh Subsystem</t>
        </is>
      </c>
      <c r="G14" s="3" t="inlineStr">
        <is>
          <t>Current KPI Metric</t>
        </is>
      </c>
      <c r="H14" s="3" t="inlineStr">
        <is>
          <t>Threshold Target</t>
        </is>
      </c>
      <c r="I14" s="3" t="inlineStr">
        <is>
          <t>Governance Status</t>
        </is>
      </c>
    </row>
    <row r="15">
      <c r="B15" s="6" t="inlineStr">
        <is>
          <t>Sales &amp; Revenue</t>
        </is>
      </c>
      <c r="C15" s="16" t="n">
        <v>214000</v>
      </c>
      <c r="D15" s="51">
        <f>C15/C21</f>
        <v/>
      </c>
      <c r="F15" s="6" t="inlineStr">
        <is>
          <t>Sales &amp; Revenue Domain Mesh</t>
        </is>
      </c>
      <c r="G15" s="18">
        <f>'Data Domain Products Catalog'!H5 &amp; ' Queries'</f>
        <v/>
      </c>
      <c r="H15" s="18" t="inlineStr">
        <is>
          <t>Freshness &lt; 15 min</t>
        </is>
      </c>
      <c r="I15" s="19">
        <f>'Data Domain Products Catalog'!J5</f>
        <v/>
      </c>
    </row>
    <row r="16">
      <c r="B16" s="4" t="inlineStr">
        <is>
          <t>Customer &amp; Marketing</t>
        </is>
      </c>
      <c r="C16" s="20" t="n">
        <v>199200</v>
      </c>
      <c r="D16" s="52">
        <f>C16/C21</f>
        <v/>
      </c>
      <c r="F16" s="4" t="inlineStr">
        <is>
          <t>Customer 360 Golden Records</t>
        </is>
      </c>
      <c r="G16" s="22">
        <f>'Customer 360 MDM Golden Record'!F13</f>
        <v/>
      </c>
      <c r="H16" s="22" t="inlineStr">
        <is>
          <t>&gt; 98.0% Confidence</t>
        </is>
      </c>
      <c r="I16" s="23">
        <f>'Customer 360 MDM Golden Record'!J5</f>
        <v/>
      </c>
    </row>
    <row r="17">
      <c r="B17" s="6" t="inlineStr">
        <is>
          <t>Supply Chain &amp; Logistics</t>
        </is>
      </c>
      <c r="C17" s="16" t="n">
        <v>105500</v>
      </c>
      <c r="D17" s="51">
        <f>C17/C21</f>
        <v/>
      </c>
      <c r="F17" s="6" t="inlineStr">
        <is>
          <t>Product Master (PIM) Taxonomy</t>
        </is>
      </c>
      <c r="G17" s="18">
        <f>'Product Master MDM Governance'!E13</f>
        <v/>
      </c>
      <c r="H17" s="18" t="inlineStr">
        <is>
          <t>&gt; 95.0% Completeness</t>
        </is>
      </c>
      <c r="I17" s="19">
        <f>'Product Master MDM Governance'!J5</f>
        <v/>
      </c>
    </row>
    <row r="18">
      <c r="B18" s="4" t="inlineStr">
        <is>
          <t>Finance &amp; Accounting</t>
        </is>
      </c>
      <c r="C18" s="20" t="n">
        <v>50500</v>
      </c>
      <c r="D18" s="52">
        <f>C18/C21</f>
        <v/>
      </c>
      <c r="F18" s="4" t="inlineStr">
        <is>
          <t>Automated Great Expectations DQ</t>
        </is>
      </c>
      <c r="G18" s="22">
        <f>'Data Quality DQ Engine Matrix'!I13</f>
        <v/>
      </c>
      <c r="H18" s="22" t="inlineStr">
        <is>
          <t>&gt; 99.50% Quality Pass</t>
        </is>
      </c>
      <c r="I18" s="23">
        <f>'Data Quality DQ Engine Matrix'!J5</f>
        <v/>
      </c>
    </row>
    <row r="19">
      <c r="B19" s="6" t="inlineStr">
        <is>
          <t>Risk &amp; Fraud Tech</t>
        </is>
      </c>
      <c r="C19" s="16" t="n">
        <v>340000</v>
      </c>
      <c r="D19" s="51">
        <f>C19/C21</f>
        <v/>
      </c>
      <c r="F19" s="6" t="inlineStr">
        <is>
          <t>End-to-End Data Lineage Graph</t>
        </is>
      </c>
      <c r="G19" s="18">
        <f>'Data Lineage &amp; Provenance Graph'!G12</f>
        <v/>
      </c>
      <c r="H19" s="18" t="inlineStr">
        <is>
          <t>100% Column Level</t>
        </is>
      </c>
      <c r="I19" s="19">
        <f>'Data Lineage &amp; Provenance Graph'!J5</f>
        <v/>
      </c>
    </row>
    <row r="20">
      <c r="B20" s="4" t="inlineStr">
        <is>
          <t>People &amp; HR Tech</t>
        </is>
      </c>
      <c r="C20" s="20" t="n">
        <v>3800</v>
      </c>
      <c r="D20" s="52">
        <f>C20/C21</f>
        <v/>
      </c>
      <c r="F20" s="4" t="inlineStr">
        <is>
          <t>Data Contract Verification</t>
        </is>
      </c>
      <c r="G20" s="22">
        <f>'Data Contract SLA Verification'!I11</f>
        <v/>
      </c>
      <c r="H20" s="22" t="inlineStr">
        <is>
          <t>Zero Breaking Changes</t>
        </is>
      </c>
      <c r="I20" s="23">
        <f>'Data Contract SLA Verification'!J5</f>
        <v/>
      </c>
    </row>
    <row r="21">
      <c r="B21" s="24" t="inlineStr">
        <is>
          <t>TOTAL QUERIES</t>
        </is>
      </c>
      <c r="C21" s="25">
        <f>SUM(C15:C20)</f>
        <v/>
      </c>
      <c r="D21" s="53">
        <f>SUM(D15:D20)</f>
        <v/>
      </c>
      <c r="F21" s="6" t="inlineStr">
        <is>
          <t>Self-Serve Data Infrastructure</t>
        </is>
      </c>
      <c r="G21" s="18">
        <f>'Self-Serve Mesh Infrastructure'!H11</f>
        <v/>
      </c>
      <c r="H21" s="18" t="inlineStr">
        <is>
          <t>&gt; 99.90% SLA Uptime</t>
        </is>
      </c>
      <c r="I21" s="19">
        <f>'Self-Serve Mesh Infrastructure'!J5</f>
        <v/>
      </c>
    </row>
    <row r="22">
      <c r="F22" s="4" t="inlineStr">
        <is>
          <t>Pipeline Observability Incidents</t>
        </is>
      </c>
      <c r="G22" s="22">
        <f>'Data Observability &amp; Incidents'!H10 &amp; ' min MTTR'</f>
        <v/>
      </c>
      <c r="H22" s="22" t="inlineStr">
        <is>
          <t>&lt; 30.0 min MTTR</t>
        </is>
      </c>
      <c r="I22" s="23">
        <f>'Data Observability &amp; Incidents'!J5</f>
        <v/>
      </c>
    </row>
    <row r="23">
      <c r="F23" s="6" t="inlineStr">
        <is>
          <t>Metadata PII &amp; UU PDP Tags</t>
        </is>
      </c>
      <c r="G23" s="18">
        <f>COUNTA('Metadata Catalog Data Products'!B5:B10) &amp; ' Assets'</f>
        <v/>
      </c>
      <c r="H23" s="18" t="inlineStr">
        <is>
          <t>100% PII Classified</t>
        </is>
      </c>
      <c r="I23" s="19">
        <f>'Metadata Catalog Data Products'!J5</f>
        <v/>
      </c>
    </row>
    <row r="24">
      <c r="F24" s="4" t="inlineStr">
        <is>
          <t>Data Mesh FinOps &amp; Compute</t>
        </is>
      </c>
      <c r="G24" s="22">
        <f>'Data Mesh FinOps &amp; Compute Cost'!G11</f>
        <v/>
      </c>
      <c r="H24" s="22" t="inlineStr">
        <is>
          <t>&lt; 100.0% Budget Burn</t>
        </is>
      </c>
      <c r="I24" s="23">
        <f>'Data Mesh FinOps &amp; Compute Cost'!J5</f>
        <v/>
      </c>
    </row>
    <row r="48">
      <c r="B48" s="54" t="inlineStr">
        <is>
          <t>Monthly Data Product SLA &amp; Gold Record Master Quality (%)</t>
        </is>
      </c>
      <c r="G48" s="54" t="inlineStr">
        <is>
          <t>Data Mesh &amp; Master Data Management (MDM) Maturity</t>
        </is>
      </c>
    </row>
    <row r="49">
      <c r="B49" s="55" t="inlineStr">
        <is>
          <t>Month</t>
        </is>
      </c>
      <c r="C49" s="55" t="inlineStr">
        <is>
          <t>Target Quality SLA %</t>
        </is>
      </c>
      <c r="D49" s="55" t="inlineStr">
        <is>
          <t>Actual Quality Score %</t>
        </is>
      </c>
      <c r="E49" s="55" t="inlineStr">
        <is>
          <t>Master Record Deduplication %</t>
        </is>
      </c>
      <c r="G49" s="55" t="inlineStr">
        <is>
          <t>Operational Capability Pillar</t>
        </is>
      </c>
      <c r="H49" s="55" t="inlineStr">
        <is>
          <t>Benchmark</t>
        </is>
      </c>
      <c r="I49" s="55" t="inlineStr">
        <is>
          <t>Current Attainment</t>
        </is>
      </c>
    </row>
    <row r="50">
      <c r="B50" s="56" t="inlineStr">
        <is>
          <t>May</t>
        </is>
      </c>
      <c r="C50" s="57" t="n">
        <v>92</v>
      </c>
      <c r="D50" s="57" t="n">
        <v>93.40000000000001</v>
      </c>
      <c r="E50" s="57" t="n">
        <v>96</v>
      </c>
      <c r="G50" s="58" t="inlineStr">
        <is>
          <t>Domain-Oriented Ownership</t>
        </is>
      </c>
      <c r="H50" s="59" t="n">
        <v>4.2</v>
      </c>
      <c r="I50" s="59" t="n">
        <v>4.8</v>
      </c>
    </row>
    <row r="51">
      <c r="B51" s="56" t="inlineStr">
        <is>
          <t>Jun</t>
        </is>
      </c>
      <c r="C51" s="57" t="n">
        <v>94</v>
      </c>
      <c r="D51" s="57" t="n">
        <v>95</v>
      </c>
      <c r="E51" s="57" t="n">
        <v>97.2</v>
      </c>
      <c r="G51" s="58" t="inlineStr">
        <is>
          <t>Data-as-a-Product Contracts</t>
        </is>
      </c>
      <c r="H51" s="59" t="n">
        <v>4</v>
      </c>
      <c r="I51" s="59" t="n">
        <v>4.6</v>
      </c>
    </row>
    <row r="52">
      <c r="B52" s="56" t="inlineStr">
        <is>
          <t>Jul</t>
        </is>
      </c>
      <c r="C52" s="57" t="n">
        <v>95</v>
      </c>
      <c r="D52" s="57" t="n">
        <v>96.2</v>
      </c>
      <c r="E52" s="57" t="n">
        <v>98</v>
      </c>
      <c r="G52" s="58" t="inlineStr">
        <is>
          <t>Self-Service Data Platform</t>
        </is>
      </c>
      <c r="H52" s="59" t="n">
        <v>4</v>
      </c>
      <c r="I52" s="59" t="n">
        <v>4.5</v>
      </c>
    </row>
    <row r="53">
      <c r="B53" s="56" t="inlineStr">
        <is>
          <t>Aug</t>
        </is>
      </c>
      <c r="C53" s="57" t="n">
        <v>95</v>
      </c>
      <c r="D53" s="57" t="n">
        <v>95.8</v>
      </c>
      <c r="E53" s="57" t="n">
        <v>97.59999999999999</v>
      </c>
      <c r="G53" s="58" t="inlineStr">
        <is>
          <t>Federated Computational Gov</t>
        </is>
      </c>
      <c r="H53" s="59" t="n">
        <v>3.8</v>
      </c>
      <c r="I53" s="59" t="n">
        <v>4.4</v>
      </c>
    </row>
    <row r="54">
      <c r="B54" s="56" t="inlineStr">
        <is>
          <t>Sep</t>
        </is>
      </c>
      <c r="C54" s="57" t="n">
        <v>97</v>
      </c>
      <c r="D54" s="57" t="n">
        <v>97.90000000000001</v>
      </c>
      <c r="E54" s="57" t="n">
        <v>98.8</v>
      </c>
      <c r="G54" s="58" t="inlineStr">
        <is>
          <t>Golden Record Customer 360</t>
        </is>
      </c>
      <c r="H54" s="59" t="n">
        <v>4.2</v>
      </c>
      <c r="I54" s="59" t="n">
        <v>4.7</v>
      </c>
    </row>
    <row r="55">
      <c r="B55" s="56" t="inlineStr">
        <is>
          <t>Oct</t>
        </is>
      </c>
      <c r="C55" s="57" t="n">
        <v>98</v>
      </c>
      <c r="D55" s="57" t="n">
        <v>99.09999999999999</v>
      </c>
      <c r="E55" s="57" t="n">
        <v>99.5</v>
      </c>
      <c r="G55" s="58" t="inlineStr">
        <is>
          <t>Automated Data Lineage</t>
        </is>
      </c>
      <c r="H55" s="59" t="n">
        <v>4</v>
      </c>
      <c r="I55" s="59" t="n">
        <v>4.5</v>
      </c>
    </row>
    <row r="72">
      <c r="B72" s="54" t="inlineStr">
        <is>
          <t>Data Mesh Product Consumption Volume (TB / Day)</t>
        </is>
      </c>
      <c r="G72" s="54" t="inlineStr">
        <is>
          <t>Data Product Quality SLA (%) vs Query Latency (Seconds)</t>
        </is>
      </c>
    </row>
    <row r="73">
      <c r="B73" s="55" t="inlineStr">
        <is>
          <t>Month</t>
        </is>
      </c>
      <c r="C73" s="55" t="inlineStr">
        <is>
          <t>Customer 360 Domain</t>
        </is>
      </c>
      <c r="D73" s="55" t="inlineStr">
        <is>
          <t>Financial Ledger Domain</t>
        </is>
      </c>
      <c r="E73" s="55" t="inlineStr">
        <is>
          <t>Supply Chain Domain</t>
        </is>
      </c>
      <c r="F73" s="55" t="inlineStr">
        <is>
          <t>Product Telemetry</t>
        </is>
      </c>
      <c r="G73" s="55" t="inlineStr">
        <is>
          <t>Data Product</t>
        </is>
      </c>
      <c r="H73" s="55" t="inlineStr">
        <is>
          <t>Data Quality SLA %</t>
        </is>
      </c>
      <c r="I73" s="55" t="inlineStr">
        <is>
          <t>Query P90 (Sec)</t>
        </is>
      </c>
      <c r="J73" s="55" t="inlineStr">
        <is>
          <t>Downstream Consumers</t>
        </is>
      </c>
    </row>
    <row r="74">
      <c r="B74" s="58" t="inlineStr">
        <is>
          <t>May</t>
        </is>
      </c>
      <c r="C74" s="71" t="n">
        <v>145</v>
      </c>
      <c r="D74" s="71" t="n">
        <v>88</v>
      </c>
      <c r="E74" s="71" t="n">
        <v>62</v>
      </c>
      <c r="F74" s="71" t="n">
        <v>210</v>
      </c>
      <c r="G74" s="58" t="inlineStr">
        <is>
          <t>Gold-Customer-Master</t>
        </is>
      </c>
      <c r="H74" s="72" t="n">
        <v>99.8</v>
      </c>
      <c r="I74" s="72" t="n">
        <v>1.2</v>
      </c>
      <c r="J74" s="71" t="n">
        <v>145</v>
      </c>
    </row>
    <row r="75">
      <c r="B75" s="58" t="inlineStr">
        <is>
          <t>Jun</t>
        </is>
      </c>
      <c r="C75" s="71" t="n">
        <v>168</v>
      </c>
      <c r="D75" s="71" t="n">
        <v>98</v>
      </c>
      <c r="E75" s="71" t="n">
        <v>70</v>
      </c>
      <c r="F75" s="71" t="n">
        <v>245</v>
      </c>
      <c r="G75" s="58" t="inlineStr">
        <is>
          <t>Realtime-Fraud-Signals</t>
        </is>
      </c>
      <c r="H75" s="72" t="n">
        <v>99.90000000000001</v>
      </c>
      <c r="I75" s="72" t="n">
        <v>0.4</v>
      </c>
      <c r="J75" s="71" t="n">
        <v>28</v>
      </c>
    </row>
    <row r="76">
      <c r="B76" s="58" t="inlineStr">
        <is>
          <t>Jul</t>
        </is>
      </c>
      <c r="C76" s="71" t="n">
        <v>195</v>
      </c>
      <c r="D76" s="71" t="n">
        <v>115</v>
      </c>
      <c r="E76" s="71" t="n">
        <v>82</v>
      </c>
      <c r="F76" s="71" t="n">
        <v>290</v>
      </c>
      <c r="G76" s="58" t="inlineStr">
        <is>
          <t>Inventory-Live-Snapshot</t>
        </is>
      </c>
      <c r="H76" s="72" t="n">
        <v>98.5</v>
      </c>
      <c r="I76" s="72" t="n">
        <v>3.8</v>
      </c>
      <c r="J76" s="71" t="n">
        <v>85</v>
      </c>
    </row>
    <row r="77">
      <c r="B77" s="58" t="inlineStr">
        <is>
          <t>Aug</t>
        </is>
      </c>
      <c r="C77" s="71" t="n">
        <v>190</v>
      </c>
      <c r="D77" s="71" t="n">
        <v>112</v>
      </c>
      <c r="E77" s="71" t="n">
        <v>80</v>
      </c>
      <c r="F77" s="71" t="n">
        <v>285</v>
      </c>
      <c r="G77" s="58" t="inlineStr">
        <is>
          <t>Marketing-Attribution</t>
        </is>
      </c>
      <c r="H77" s="72" t="n">
        <v>97.2</v>
      </c>
      <c r="I77" s="72" t="n">
        <v>8.5</v>
      </c>
      <c r="J77" s="71" t="n">
        <v>62</v>
      </c>
    </row>
    <row r="78">
      <c r="B78" s="58" t="inlineStr">
        <is>
          <t>Sep</t>
        </is>
      </c>
      <c r="C78" s="71" t="n">
        <v>230</v>
      </c>
      <c r="D78" s="71" t="n">
        <v>134</v>
      </c>
      <c r="E78" s="71" t="n">
        <v>96</v>
      </c>
      <c r="F78" s="71" t="n">
        <v>340</v>
      </c>
      <c r="G78" s="58" t="inlineStr">
        <is>
          <t>Supply-Route-Telemetry</t>
        </is>
      </c>
      <c r="H78" s="72" t="n">
        <v>98.90000000000001</v>
      </c>
      <c r="I78" s="72" t="n">
        <v>2.1</v>
      </c>
      <c r="J78" s="71" t="n">
        <v>44</v>
      </c>
    </row>
    <row r="79">
      <c r="B79" s="58" t="inlineStr">
        <is>
          <t>Oct</t>
        </is>
      </c>
      <c r="C79" s="71" t="n">
        <v>275</v>
      </c>
      <c r="D79" s="71" t="n">
        <v>158</v>
      </c>
      <c r="E79" s="71" t="n">
        <v>112</v>
      </c>
      <c r="F79" s="71" t="n">
        <v>410</v>
      </c>
      <c r="G79" s="58" t="inlineStr">
        <is>
          <t>HR-Workforce-Analytics</t>
        </is>
      </c>
      <c r="H79" s="72" t="n">
        <v>99.2</v>
      </c>
      <c r="I79" s="72" t="n">
        <v>4.2</v>
      </c>
      <c r="J79" s="71" t="n">
        <v>35</v>
      </c>
    </row>
  </sheetData>
  <mergeCells count="28">
    <mergeCell ref="F11:G11"/>
    <mergeCell ref="D10:E10"/>
    <mergeCell ref="B7:C7"/>
    <mergeCell ref="F10:G10"/>
    <mergeCell ref="H10:I10"/>
    <mergeCell ref="F6:G6"/>
    <mergeCell ref="H9:I9"/>
    <mergeCell ref="F7:G7"/>
    <mergeCell ref="D6:E6"/>
    <mergeCell ref="H6:I6"/>
    <mergeCell ref="B11:C11"/>
    <mergeCell ref="D11:E11"/>
    <mergeCell ref="F5:G5"/>
    <mergeCell ref="H11:I11"/>
    <mergeCell ref="D7:E7"/>
    <mergeCell ref="H7:I7"/>
    <mergeCell ref="B10:C10"/>
    <mergeCell ref="B9:C9"/>
    <mergeCell ref="D9:E9"/>
    <mergeCell ref="F13:J13"/>
    <mergeCell ref="F9:G9"/>
    <mergeCell ref="B6:C6"/>
    <mergeCell ref="B3:J3"/>
    <mergeCell ref="B5:C5"/>
    <mergeCell ref="B13:E13"/>
    <mergeCell ref="D5:E5"/>
    <mergeCell ref="H5:I5"/>
    <mergeCell ref="B2:J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5"/>
  <sheetViews>
    <sheetView showGridLines="1" workbookViewId="0">
      <selection activeCell="A1" sqref="A1"/>
    </sheetView>
  </sheetViews>
  <sheetFormatPr baseColWidth="8" defaultRowHeight="15"/>
  <cols>
    <col width="55" customWidth="1" min="2" max="2"/>
    <col width="27" customWidth="1" min="3" max="3"/>
    <col width="34" customWidth="1" min="4" max="4"/>
    <col width="28" customWidth="1" min="5" max="5"/>
    <col width="33" customWidth="1" min="6" max="6"/>
    <col width="17" customWidth="1" min="7" max="7"/>
    <col width="16" customWidth="1" min="8" max="8"/>
    <col width="22" customWidth="1" min="9" max="9"/>
    <col width="18" customWidth="1" min="10" max="10"/>
  </cols>
  <sheetData>
    <row r="2">
      <c r="B2" s="1" t="inlineStr">
        <is>
          <t>ENTERPRISE DATA PRODUCTS INVENTORY &amp; DOMAIN REGISTRY</t>
        </is>
      </c>
    </row>
    <row r="4">
      <c r="B4" s="3" t="inlineStr">
        <is>
          <t>Product ID</t>
        </is>
      </c>
      <c r="C4" s="3" t="inlineStr">
        <is>
          <t>Domain Name</t>
        </is>
      </c>
      <c r="D4" s="3" t="inlineStr">
        <is>
          <t>Data Product Name</t>
        </is>
      </c>
      <c r="E4" s="3" t="inlineStr">
        <is>
          <t>Product Tier</t>
        </is>
      </c>
      <c r="F4" s="3" t="inlineStr">
        <is>
          <t>Output Ports / Protocol</t>
        </is>
      </c>
      <c r="G4" s="3" t="inlineStr">
        <is>
          <t>Consumer Count</t>
        </is>
      </c>
      <c r="H4" s="3" t="inlineStr">
        <is>
          <t>Daily Queries</t>
        </is>
      </c>
      <c r="I4" s="3" t="inlineStr">
        <is>
          <t>Freshness SLA (min)</t>
        </is>
      </c>
      <c r="J4" s="3" t="inlineStr">
        <is>
          <t>Lifecycle State</t>
        </is>
      </c>
    </row>
    <row r="5">
      <c r="B5" s="18" t="inlineStr">
        <is>
          <t>DP-REV-01</t>
        </is>
      </c>
      <c r="C5" s="18" t="inlineStr">
        <is>
          <t>Sales &amp; Revenue</t>
        </is>
      </c>
      <c r="D5" s="7" t="inlineStr">
        <is>
          <t>Real-Time Net Sales by Channel</t>
        </is>
      </c>
      <c r="E5" s="18" t="inlineStr">
        <is>
          <t>Tier 1 - Mission Critical</t>
        </is>
      </c>
      <c r="F5" s="7" t="inlineStr">
        <is>
          <t>BigQuery View + Kafka Topic</t>
        </is>
      </c>
      <c r="G5" s="16" t="n">
        <v>48</v>
      </c>
      <c r="H5" s="16" t="n">
        <v>125000</v>
      </c>
      <c r="I5" s="16" t="n">
        <v>5</v>
      </c>
      <c r="J5" s="19" t="inlineStr">
        <is>
          <t>PRODUCTION</t>
        </is>
      </c>
    </row>
    <row r="6">
      <c r="B6" s="22" t="inlineStr">
        <is>
          <t>DP-REV-02</t>
        </is>
      </c>
      <c r="C6" s="22" t="inlineStr">
        <is>
          <t>Sales &amp; Revenue</t>
        </is>
      </c>
      <c r="D6" s="5" t="inlineStr">
        <is>
          <t>Store POS Transaction Ledger</t>
        </is>
      </c>
      <c r="E6" s="22" t="inlineStr">
        <is>
          <t>Tier 1 - Mission Critical</t>
        </is>
      </c>
      <c r="F6" s="5" t="inlineStr">
        <is>
          <t>Iceberg Lakehouse + REST API</t>
        </is>
      </c>
      <c r="G6" s="20" t="n">
        <v>34</v>
      </c>
      <c r="H6" s="20" t="n">
        <v>89000</v>
      </c>
      <c r="I6" s="20" t="n">
        <v>15</v>
      </c>
      <c r="J6" s="23" t="inlineStr">
        <is>
          <t>PRODUCTION</t>
        </is>
      </c>
    </row>
    <row r="7">
      <c r="B7" s="18" t="inlineStr">
        <is>
          <t>DP-CST-01</t>
        </is>
      </c>
      <c r="C7" s="18" t="inlineStr">
        <is>
          <t>Customer &amp; Marketing</t>
        </is>
      </c>
      <c r="D7" s="7" t="inlineStr">
        <is>
          <t>Customer 360 Unified Profile</t>
        </is>
      </c>
      <c r="E7" s="18" t="inlineStr">
        <is>
          <t>Tier 1 - Mission Critical</t>
        </is>
      </c>
      <c r="F7" s="7" t="inlineStr">
        <is>
          <t>Snowflake Share + gRPC Sync</t>
        </is>
      </c>
      <c r="G7" s="16" t="n">
        <v>62</v>
      </c>
      <c r="H7" s="16" t="n">
        <v>185000</v>
      </c>
      <c r="I7" s="16" t="n">
        <v>10</v>
      </c>
      <c r="J7" s="19" t="inlineStr">
        <is>
          <t>PRODUCTION</t>
        </is>
      </c>
    </row>
    <row r="8">
      <c r="B8" s="22" t="inlineStr">
        <is>
          <t>DP-CST-02</t>
        </is>
      </c>
      <c r="C8" s="22" t="inlineStr">
        <is>
          <t>Customer &amp; Marketing</t>
        </is>
      </c>
      <c r="D8" s="5" t="inlineStr">
        <is>
          <t>Omnichannel Churn &amp; CLV Scores</t>
        </is>
      </c>
      <c r="E8" s="22" t="inlineStr">
        <is>
          <t>Tier 2 - Operational</t>
        </is>
      </c>
      <c r="F8" s="5" t="inlineStr">
        <is>
          <t>BigQuery Table + Feature Store</t>
        </is>
      </c>
      <c r="G8" s="20" t="n">
        <v>22</v>
      </c>
      <c r="H8" s="20" t="n">
        <v>14200</v>
      </c>
      <c r="I8" s="20" t="n">
        <v>1440</v>
      </c>
      <c r="J8" s="23" t="inlineStr">
        <is>
          <t>PRODUCTION</t>
        </is>
      </c>
    </row>
    <row r="9">
      <c r="B9" s="18" t="inlineStr">
        <is>
          <t>DP-SCM-01</t>
        </is>
      </c>
      <c r="C9" s="18" t="inlineStr">
        <is>
          <t>Supply Chain &amp; Logistics</t>
        </is>
      </c>
      <c r="D9" s="7" t="inlineStr">
        <is>
          <t>Global Multi-Echelon Inventory</t>
        </is>
      </c>
      <c r="E9" s="18" t="inlineStr">
        <is>
          <t>Tier 1 - Mission Critical</t>
        </is>
      </c>
      <c r="F9" s="7" t="inlineStr">
        <is>
          <t>Kafka Stream + Delta Lake</t>
        </is>
      </c>
      <c r="G9" s="16" t="n">
        <v>45</v>
      </c>
      <c r="H9" s="16" t="n">
        <v>94000</v>
      </c>
      <c r="I9" s="16" t="n">
        <v>5</v>
      </c>
      <c r="J9" s="19" t="inlineStr">
        <is>
          <t>PRODUCTION</t>
        </is>
      </c>
    </row>
    <row r="10">
      <c r="B10" s="22" t="inlineStr">
        <is>
          <t>DP-SCM-02</t>
        </is>
      </c>
      <c r="C10" s="22" t="inlineStr">
        <is>
          <t>Supply Chain &amp; Logistics</t>
        </is>
      </c>
      <c r="D10" s="5" t="inlineStr">
        <is>
          <t>OTIF Carrier Delivery Tracking</t>
        </is>
      </c>
      <c r="E10" s="22" t="inlineStr">
        <is>
          <t>Tier 2 - Operational</t>
        </is>
      </c>
      <c r="F10" s="5" t="inlineStr">
        <is>
          <t>Iceberg Table + Metabase DB</t>
        </is>
      </c>
      <c r="G10" s="20" t="n">
        <v>18</v>
      </c>
      <c r="H10" s="20" t="n">
        <v>11500</v>
      </c>
      <c r="I10" s="20" t="n">
        <v>60</v>
      </c>
      <c r="J10" s="23" t="inlineStr">
        <is>
          <t>PRODUCTION</t>
        </is>
      </c>
    </row>
    <row r="11">
      <c r="B11" s="18" t="inlineStr">
        <is>
          <t>DP-FIN-01</t>
        </is>
      </c>
      <c r="C11" s="18" t="inlineStr">
        <is>
          <t>Finance &amp; Accounting</t>
        </is>
      </c>
      <c r="D11" s="7" t="inlineStr">
        <is>
          <t>General Ledger Financial Closes</t>
        </is>
      </c>
      <c r="E11" s="18" t="inlineStr">
        <is>
          <t>Tier 1 - Mission Critical</t>
        </is>
      </c>
      <c r="F11" s="7" t="inlineStr">
        <is>
          <t>SAP RFC Synced Lakehouse</t>
        </is>
      </c>
      <c r="G11" s="16" t="n">
        <v>28</v>
      </c>
      <c r="H11" s="16" t="n">
        <v>42000</v>
      </c>
      <c r="I11" s="16" t="n">
        <v>1440</v>
      </c>
      <c r="J11" s="19" t="inlineStr">
        <is>
          <t>PRODUCTION</t>
        </is>
      </c>
    </row>
    <row r="12">
      <c r="B12" s="22" t="inlineStr">
        <is>
          <t>DP-FIN-02</t>
        </is>
      </c>
      <c r="C12" s="22" t="inlineStr">
        <is>
          <t>Finance &amp; Accounting</t>
        </is>
      </c>
      <c r="D12" s="5" t="inlineStr">
        <is>
          <t>Omnichannel Settlement Audit</t>
        </is>
      </c>
      <c r="E12" s="22" t="inlineStr">
        <is>
          <t>Tier 2 - Operational</t>
        </is>
      </c>
      <c r="F12" s="5" t="inlineStr">
        <is>
          <t>PostgreSQL Replicated View</t>
        </is>
      </c>
      <c r="G12" s="20" t="n">
        <v>16</v>
      </c>
      <c r="H12" s="20" t="n">
        <v>8500</v>
      </c>
      <c r="I12" s="20" t="n">
        <v>360</v>
      </c>
      <c r="J12" s="23" t="inlineStr">
        <is>
          <t>PRODUCTION</t>
        </is>
      </c>
    </row>
    <row r="13">
      <c r="B13" s="18" t="inlineStr">
        <is>
          <t>DP-FRD-01</t>
        </is>
      </c>
      <c r="C13" s="18" t="inlineStr">
        <is>
          <t>Risk &amp; Fraud Tech</t>
        </is>
      </c>
      <c r="D13" s="7" t="inlineStr">
        <is>
          <t>Real-Time Fraud Risk Scoring</t>
        </is>
      </c>
      <c r="E13" s="18" t="inlineStr">
        <is>
          <t>Tier 1 - Mission Critical</t>
        </is>
      </c>
      <c r="F13" s="7" t="inlineStr">
        <is>
          <t>Redis In-Memory + Kafka Topic</t>
        </is>
      </c>
      <c r="G13" s="16" t="n">
        <v>15</v>
      </c>
      <c r="H13" s="16" t="n">
        <v>340000</v>
      </c>
      <c r="I13" s="16" t="n">
        <v>1</v>
      </c>
      <c r="J13" s="19" t="inlineStr">
        <is>
          <t>PRODUCTION</t>
        </is>
      </c>
    </row>
    <row r="14">
      <c r="B14" s="22" t="inlineStr">
        <is>
          <t>DP-HRT-01</t>
        </is>
      </c>
      <c r="C14" s="22" t="inlineStr">
        <is>
          <t>People &amp; Organization</t>
        </is>
      </c>
      <c r="D14" s="5" t="inlineStr">
        <is>
          <t>Enterprise Headcount &amp; Org Unit</t>
        </is>
      </c>
      <c r="E14" s="22" t="inlineStr">
        <is>
          <t>Tier 3 - Analytical</t>
        </is>
      </c>
      <c r="F14" s="5" t="inlineStr">
        <is>
          <t>BigQuery Cleaned View</t>
        </is>
      </c>
      <c r="G14" s="20" t="n">
        <v>12</v>
      </c>
      <c r="H14" s="20" t="n">
        <v>3800</v>
      </c>
      <c r="I14" s="20" t="n">
        <v>1440</v>
      </c>
      <c r="J14" s="23" t="inlineStr">
        <is>
          <t>PRODUCTION</t>
        </is>
      </c>
    </row>
    <row r="15">
      <c r="B15" s="24" t="inlineStr">
        <is>
          <t>TOTAL DATA PRODUCTS IN MESH</t>
        </is>
      </c>
      <c r="C15" s="60" t="n"/>
      <c r="D15" s="60" t="n"/>
      <c r="E15" s="60" t="n"/>
      <c r="F15" s="61" t="n"/>
      <c r="G15" s="28">
        <f>SUM(G5:G14)</f>
        <v/>
      </c>
      <c r="H15" s="28">
        <f>SUM(H5:H14)</f>
        <v/>
      </c>
      <c r="I15" s="62">
        <f>AVERAGE(I5:I14)</f>
        <v/>
      </c>
      <c r="J15" s="27" t="n"/>
    </row>
  </sheetData>
  <mergeCells count="2">
    <mergeCell ref="B15:F15"/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13"/>
  <sheetViews>
    <sheetView showGridLines="1" workbookViewId="0">
      <selection activeCell="A1" sqref="A1"/>
    </sheetView>
  </sheetViews>
  <sheetFormatPr baseColWidth="8" defaultRowHeight="15"/>
  <cols>
    <col width="61" customWidth="1" min="2" max="2"/>
    <col width="19" customWidth="1" min="3" max="3"/>
    <col width="32" customWidth="1" min="4" max="4"/>
    <col width="36" customWidth="1" min="5" max="5"/>
    <col width="21" customWidth="1" min="6" max="6"/>
    <col width="22" customWidth="1" min="7" max="7"/>
    <col width="23" customWidth="1" min="8" max="8"/>
    <col width="19" customWidth="1" min="9" max="9"/>
    <col width="20" customWidth="1" min="10" max="10"/>
  </cols>
  <sheetData>
    <row r="2">
      <c r="B2" s="1" t="inlineStr">
        <is>
          <t>MASTER DATA MANAGEMENT (MDM) - CUSTOMER 360 GOLDEN RECORDS</t>
        </is>
      </c>
    </row>
    <row r="4">
      <c r="B4" s="3" t="inlineStr">
        <is>
          <t>Master Golden ID</t>
        </is>
      </c>
      <c r="C4" s="3" t="inlineStr">
        <is>
          <t>Customer Name</t>
        </is>
      </c>
      <c r="D4" s="3" t="inlineStr">
        <is>
          <t>Source Systems Linked</t>
        </is>
      </c>
      <c r="E4" s="3" t="inlineStr">
        <is>
          <t>Match Rule Algorithm</t>
        </is>
      </c>
      <c r="F4" s="3" t="inlineStr">
        <is>
          <t>Confidence Score %</t>
        </is>
      </c>
      <c r="G4" s="3" t="inlineStr">
        <is>
          <t>Consolidated Mobile</t>
        </is>
      </c>
      <c r="H4" s="3" t="inlineStr">
        <is>
          <t>Deduplication Status</t>
        </is>
      </c>
      <c r="I4" s="3" t="inlineStr">
        <is>
          <t>Last Synced Time</t>
        </is>
      </c>
      <c r="J4" s="3" t="inlineStr">
        <is>
          <t>Compliance Status</t>
        </is>
      </c>
    </row>
    <row r="5">
      <c r="B5" s="18" t="inlineStr">
        <is>
          <t>GLD-CUST-0001</t>
        </is>
      </c>
      <c r="C5" s="7" t="inlineStr">
        <is>
          <t>Budi Santoso</t>
        </is>
      </c>
      <c r="D5" s="7" t="inlineStr">
        <is>
          <t>E-Com, Mobile App, Store POS</t>
        </is>
      </c>
      <c r="E5" s="7" t="inlineStr">
        <is>
          <t>Deterministic (NIK + Phone)</t>
        </is>
      </c>
      <c r="F5" s="51" t="n">
        <v>1</v>
      </c>
      <c r="G5" s="18" t="inlineStr">
        <is>
          <t>+62811-9281-XXXX</t>
        </is>
      </c>
      <c r="H5" s="19" t="inlineStr">
        <is>
          <t>MERGED_GOLDEN</t>
        </is>
      </c>
      <c r="I5" s="18" t="inlineStr">
        <is>
          <t>2026-10-15 14:20</t>
        </is>
      </c>
      <c r="J5" s="19" t="inlineStr">
        <is>
          <t>UU_PDP_CONSENTED</t>
        </is>
      </c>
    </row>
    <row r="6">
      <c r="B6" s="22" t="inlineStr">
        <is>
          <t>GLD-CUST-0002</t>
        </is>
      </c>
      <c r="C6" s="5" t="inlineStr">
        <is>
          <t>Jessica Wijaya</t>
        </is>
      </c>
      <c r="D6" s="5" t="inlineStr">
        <is>
          <t>Mobile App, Loyalty, Zendesk</t>
        </is>
      </c>
      <c r="E6" s="5" t="inlineStr">
        <is>
          <t>Deterministic (Email + Phone)</t>
        </is>
      </c>
      <c r="F6" s="52" t="n">
        <v>0.998</v>
      </c>
      <c r="G6" s="22" t="inlineStr">
        <is>
          <t>+62812-4412-XXXX</t>
        </is>
      </c>
      <c r="H6" s="23" t="inlineStr">
        <is>
          <t>MERGED_GOLDEN</t>
        </is>
      </c>
      <c r="I6" s="22" t="inlineStr">
        <is>
          <t>2026-10-15 14:15</t>
        </is>
      </c>
      <c r="J6" s="23" t="inlineStr">
        <is>
          <t>UU_PDP_CONSENTED</t>
        </is>
      </c>
    </row>
    <row r="7">
      <c r="B7" s="18" t="inlineStr">
        <is>
          <t>GLD-CUST-0003</t>
        </is>
      </c>
      <c r="C7" s="7" t="inlineStr">
        <is>
          <t>Rian Pratama</t>
        </is>
      </c>
      <c r="D7" s="7" t="inlineStr">
        <is>
          <t>Store POS, Shopee Sync</t>
        </is>
      </c>
      <c r="E7" s="7" t="inlineStr">
        <is>
          <t>Probabilistic (Jaro-Winkler 0.94)</t>
        </is>
      </c>
      <c r="F7" s="51" t="n">
        <v>0.965</v>
      </c>
      <c r="G7" s="18" t="inlineStr">
        <is>
          <t>+62813-8821-XXXX</t>
        </is>
      </c>
      <c r="H7" s="19" t="inlineStr">
        <is>
          <t>MERGED_GOLDEN</t>
        </is>
      </c>
      <c r="I7" s="18" t="inlineStr">
        <is>
          <t>2026-10-15 13:50</t>
        </is>
      </c>
      <c r="J7" s="19" t="inlineStr">
        <is>
          <t>UU_PDP_CONSENTED</t>
        </is>
      </c>
    </row>
    <row r="8">
      <c r="B8" s="22" t="inlineStr">
        <is>
          <t>GLD-CUST-0004</t>
        </is>
      </c>
      <c r="C8" s="5" t="inlineStr">
        <is>
          <t>Dewi Anggraini</t>
        </is>
      </c>
      <c r="D8" s="5" t="inlineStr">
        <is>
          <t>Tokopedia Sync, E-Com Web</t>
        </is>
      </c>
      <c r="E8" s="5" t="inlineStr">
        <is>
          <t>Deterministic (NIK Match)</t>
        </is>
      </c>
      <c r="F8" s="52" t="n">
        <v>1</v>
      </c>
      <c r="G8" s="22" t="inlineStr">
        <is>
          <t>+62815-6671-XXXX</t>
        </is>
      </c>
      <c r="H8" s="23" t="inlineStr">
        <is>
          <t>MERGED_GOLDEN</t>
        </is>
      </c>
      <c r="I8" s="22" t="inlineStr">
        <is>
          <t>2026-10-15 14:02</t>
        </is>
      </c>
      <c r="J8" s="23" t="inlineStr">
        <is>
          <t>UU_PDP_CONSENTED</t>
        </is>
      </c>
    </row>
    <row r="9">
      <c r="B9" s="18" t="inlineStr">
        <is>
          <t>GLD-CUST-0005</t>
        </is>
      </c>
      <c r="C9" s="7" t="inlineStr">
        <is>
          <t>Ahmad Fauzi</t>
        </is>
      </c>
      <c r="D9" s="7" t="inlineStr">
        <is>
          <t>Mobile App, In-Store Kiosk</t>
        </is>
      </c>
      <c r="E9" s="7" t="inlineStr">
        <is>
          <t>Deterministic (Phone + Name)</t>
        </is>
      </c>
      <c r="F9" s="51" t="n">
        <v>0.992</v>
      </c>
      <c r="G9" s="18" t="inlineStr">
        <is>
          <t>+62818-0912-XXXX</t>
        </is>
      </c>
      <c r="H9" s="19" t="inlineStr">
        <is>
          <t>MERGED_GOLDEN</t>
        </is>
      </c>
      <c r="I9" s="18" t="inlineStr">
        <is>
          <t>2026-10-15 12:45</t>
        </is>
      </c>
      <c r="J9" s="19" t="inlineStr">
        <is>
          <t>UU_PDP_CONSENTED</t>
        </is>
      </c>
    </row>
    <row r="10">
      <c r="B10" s="22" t="inlineStr">
        <is>
          <t>GLD-CUST-0006</t>
        </is>
      </c>
      <c r="C10" s="5" t="inlineStr">
        <is>
          <t>Grace Tanuwijaya</t>
        </is>
      </c>
      <c r="D10" s="5" t="inlineStr">
        <is>
          <t>Credit Card Gateway, App</t>
        </is>
      </c>
      <c r="E10" s="5" t="inlineStr">
        <is>
          <t>Probabilistic (ML Cosine Match)</t>
        </is>
      </c>
      <c r="F10" s="52" t="n">
        <v>0.9419999999999999</v>
      </c>
      <c r="G10" s="22" t="inlineStr">
        <is>
          <t>+62811-3344-XXXX</t>
        </is>
      </c>
      <c r="H10" s="30" t="inlineStr">
        <is>
          <t>PENDING_REVIEW</t>
        </is>
      </c>
      <c r="I10" s="22" t="inlineStr">
        <is>
          <t>2026-10-15 11:30</t>
        </is>
      </c>
      <c r="J10" s="23" t="inlineStr">
        <is>
          <t>VERIFYING_CONSENT</t>
        </is>
      </c>
    </row>
    <row r="11">
      <c r="B11" s="18" t="inlineStr">
        <is>
          <t>GLD-CUST-0007</t>
        </is>
      </c>
      <c r="C11" s="7" t="inlineStr">
        <is>
          <t>Wayan Krisna</t>
        </is>
      </c>
      <c r="D11" s="7" t="inlineStr">
        <is>
          <t>Store POS Bali, Hotel Partner</t>
        </is>
      </c>
      <c r="E11" s="7" t="inlineStr">
        <is>
          <t>Deterministic (Passport/KTP)</t>
        </is>
      </c>
      <c r="F11" s="51" t="n">
        <v>0.995</v>
      </c>
      <c r="G11" s="18" t="inlineStr">
        <is>
          <t>+62819-7712-XXXX</t>
        </is>
      </c>
      <c r="H11" s="19" t="inlineStr">
        <is>
          <t>MERGED_GOLDEN</t>
        </is>
      </c>
      <c r="I11" s="18" t="inlineStr">
        <is>
          <t>2026-10-15 14:18</t>
        </is>
      </c>
      <c r="J11" s="19" t="inlineStr">
        <is>
          <t>UU_PDP_CONSENTED</t>
        </is>
      </c>
    </row>
    <row r="12">
      <c r="B12" s="22" t="inlineStr">
        <is>
          <t>GLD-CUST-0008</t>
        </is>
      </c>
      <c r="C12" s="5" t="inlineStr">
        <is>
          <t>Nurul Hidayah</t>
        </is>
      </c>
      <c r="D12" s="5" t="inlineStr">
        <is>
          <t>TikTok Shop, E-Com Web</t>
        </is>
      </c>
      <c r="E12" s="5" t="inlineStr">
        <is>
          <t>Deterministic (Email Hash)</t>
        </is>
      </c>
      <c r="F12" s="52" t="n">
        <v>0.988</v>
      </c>
      <c r="G12" s="22" t="inlineStr">
        <is>
          <t>+62812-9901-XXXX</t>
        </is>
      </c>
      <c r="H12" s="23" t="inlineStr">
        <is>
          <t>MERGED_GOLDEN</t>
        </is>
      </c>
      <c r="I12" s="22" t="inlineStr">
        <is>
          <t>2026-10-15 13:10</t>
        </is>
      </c>
      <c r="J12" s="23" t="inlineStr">
        <is>
          <t>UU_PDP_CONSENTED</t>
        </is>
      </c>
    </row>
    <row r="13">
      <c r="B13" s="24" t="inlineStr">
        <is>
          <t>AVERAGE CONFIDENCE SCORE</t>
        </is>
      </c>
      <c r="C13" s="60" t="n"/>
      <c r="D13" s="60" t="n"/>
      <c r="E13" s="61" t="n"/>
      <c r="F13" s="63">
        <f>AVERAGE(F5:F12)</f>
        <v/>
      </c>
      <c r="G13" s="27" t="n"/>
      <c r="H13" s="27" t="n"/>
      <c r="I13" s="27" t="n"/>
      <c r="J13" s="27" t="n"/>
    </row>
  </sheetData>
  <mergeCells count="2">
    <mergeCell ref="B13:E13"/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13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36" customWidth="1" min="3" max="3"/>
    <col width="24" customWidth="1" min="4" max="4"/>
    <col width="27" customWidth="1" min="5" max="5"/>
    <col width="21" customWidth="1" min="6" max="6"/>
    <col width="17" customWidth="1" min="7" max="7"/>
    <col width="22" customWidth="1" min="8" max="8"/>
    <col width="23" customWidth="1" min="9" max="9"/>
    <col width="18" customWidth="1" min="10" max="10"/>
  </cols>
  <sheetData>
    <row r="2">
      <c r="B2" s="1" t="inlineStr">
        <is>
          <t>ENTERPRISE PRODUCT MASTER (PIM / MDM) TAXONOMY &amp; ATTRIBUTES</t>
        </is>
      </c>
    </row>
    <row r="4">
      <c r="B4" s="3" t="inlineStr">
        <is>
          <t>Master SKU Code</t>
        </is>
      </c>
      <c r="C4" s="3" t="inlineStr">
        <is>
          <t>Product Hierarchy Title</t>
        </is>
      </c>
      <c r="D4" s="3" t="inlineStr">
        <is>
          <t>Standardized Category</t>
        </is>
      </c>
      <c r="E4" s="3" t="inlineStr">
        <is>
          <t>Attribute Completeness %</t>
        </is>
      </c>
      <c r="F4" s="3" t="inlineStr">
        <is>
          <t>GS1 Barcode Synced</t>
        </is>
      </c>
      <c r="G4" s="3" t="inlineStr">
        <is>
          <t>SAP ERP Status</t>
        </is>
      </c>
      <c r="H4" s="3" t="inlineStr">
        <is>
          <t>Channel Syndication</t>
        </is>
      </c>
      <c r="I4" s="3" t="inlineStr">
        <is>
          <t>Data Steward Lead</t>
        </is>
      </c>
      <c r="J4" s="3" t="inlineStr">
        <is>
          <t>Governance Gate</t>
        </is>
      </c>
    </row>
    <row r="5">
      <c r="B5" s="18" t="inlineStr">
        <is>
          <t>MSKU-10029</t>
        </is>
      </c>
      <c r="C5" s="7" t="inlineStr">
        <is>
          <t>Men Oxford Button-Down Shirt</t>
        </is>
      </c>
      <c r="D5" s="18" t="inlineStr">
        <is>
          <t>Apparel &amp; Fashion</t>
        </is>
      </c>
      <c r="E5" s="51" t="n">
        <v>0.995</v>
      </c>
      <c r="F5" s="18" t="inlineStr">
        <is>
          <t>VALID_GS1_EAN13</t>
        </is>
      </c>
      <c r="G5" s="18" t="inlineStr">
        <is>
          <t>ACTIVE_SYNCED</t>
        </is>
      </c>
      <c r="H5" s="7" t="inlineStr">
        <is>
          <t>12 Channels Live</t>
        </is>
      </c>
      <c r="I5" s="7" t="inlineStr">
        <is>
          <t>Merchandise Ops</t>
        </is>
      </c>
      <c r="J5" s="19" t="inlineStr">
        <is>
          <t>APPROVED</t>
        </is>
      </c>
    </row>
    <row r="6">
      <c r="B6" s="22" t="inlineStr">
        <is>
          <t>MSKU-10030</t>
        </is>
      </c>
      <c r="C6" s="5" t="inlineStr">
        <is>
          <t>Women Linen Casual Blazer</t>
        </is>
      </c>
      <c r="D6" s="22" t="inlineStr">
        <is>
          <t>Apparel &amp; Fashion</t>
        </is>
      </c>
      <c r="E6" s="52" t="n">
        <v>0.99</v>
      </c>
      <c r="F6" s="22" t="inlineStr">
        <is>
          <t>VALID_GS1_EAN13</t>
        </is>
      </c>
      <c r="G6" s="22" t="inlineStr">
        <is>
          <t>ACTIVE_SYNCED</t>
        </is>
      </c>
      <c r="H6" s="5" t="inlineStr">
        <is>
          <t>12 Channels Live</t>
        </is>
      </c>
      <c r="I6" s="5" t="inlineStr">
        <is>
          <t>Merchandise Ops</t>
        </is>
      </c>
      <c r="J6" s="23" t="inlineStr">
        <is>
          <t>APPROVED</t>
        </is>
      </c>
    </row>
    <row r="7">
      <c r="B7" s="18" t="inlineStr">
        <is>
          <t>MSKU-20045</t>
        </is>
      </c>
      <c r="C7" s="7" t="inlineStr">
        <is>
          <t>Pro Aerocushion Running Shoes</t>
        </is>
      </c>
      <c r="D7" s="18" t="inlineStr">
        <is>
          <t>Footwear &amp; Sports</t>
        </is>
      </c>
      <c r="E7" s="51" t="n">
        <v>0.985</v>
      </c>
      <c r="F7" s="18" t="inlineStr">
        <is>
          <t>VALID_GS1_EAN13</t>
        </is>
      </c>
      <c r="G7" s="18" t="inlineStr">
        <is>
          <t>ACTIVE_SYNCED</t>
        </is>
      </c>
      <c r="H7" s="7" t="inlineStr">
        <is>
          <t>10 Channels Live</t>
        </is>
      </c>
      <c r="I7" s="7" t="inlineStr">
        <is>
          <t>Footwear Specialist</t>
        </is>
      </c>
      <c r="J7" s="19" t="inlineStr">
        <is>
          <t>APPROVED</t>
        </is>
      </c>
    </row>
    <row r="8">
      <c r="B8" s="22" t="inlineStr">
        <is>
          <t>MSKU-20046</t>
        </is>
      </c>
      <c r="C8" s="5" t="inlineStr">
        <is>
          <t>Urban Handcrafted Leather Loafers</t>
        </is>
      </c>
      <c r="D8" s="22" t="inlineStr">
        <is>
          <t>Footwear &amp; Sports</t>
        </is>
      </c>
      <c r="E8" s="52" t="n">
        <v>0.96</v>
      </c>
      <c r="F8" s="22" t="inlineStr">
        <is>
          <t>VALID_GS1_EAN13</t>
        </is>
      </c>
      <c r="G8" s="22" t="inlineStr">
        <is>
          <t>ACTIVE_SYNCED</t>
        </is>
      </c>
      <c r="H8" s="5" t="inlineStr">
        <is>
          <t>8 Channels Live</t>
        </is>
      </c>
      <c r="I8" s="5" t="inlineStr">
        <is>
          <t>Footwear Specialist</t>
        </is>
      </c>
      <c r="J8" s="23" t="inlineStr">
        <is>
          <t>APPROVED</t>
        </is>
      </c>
    </row>
    <row r="9">
      <c r="B9" s="18" t="inlineStr">
        <is>
          <t>MSKU-30012</t>
        </is>
      </c>
      <c r="C9" s="7" t="inlineStr">
        <is>
          <t>Wireless ANC Bluetooth Headphone</t>
        </is>
      </c>
      <c r="D9" s="18" t="inlineStr">
        <is>
          <t>Consumer Electronics</t>
        </is>
      </c>
      <c r="E9" s="51" t="n">
        <v>1</v>
      </c>
      <c r="F9" s="18" t="inlineStr">
        <is>
          <t>VALID_GS1_EAN13</t>
        </is>
      </c>
      <c r="G9" s="18" t="inlineStr">
        <is>
          <t>ACTIVE_SYNCED</t>
        </is>
      </c>
      <c r="H9" s="7" t="inlineStr">
        <is>
          <t>14 Channels Live</t>
        </is>
      </c>
      <c r="I9" s="7" t="inlineStr">
        <is>
          <t>Electronics Category</t>
        </is>
      </c>
      <c r="J9" s="19" t="inlineStr">
        <is>
          <t>APPROVED</t>
        </is>
      </c>
    </row>
    <row r="10">
      <c r="B10" s="22" t="inlineStr">
        <is>
          <t>MSKU-30013</t>
        </is>
      </c>
      <c r="C10" s="5" t="inlineStr">
        <is>
          <t>Fast Charging 20000mAh Powerbank</t>
        </is>
      </c>
      <c r="D10" s="22" t="inlineStr">
        <is>
          <t>Consumer Electronics</t>
        </is>
      </c>
      <c r="E10" s="52" t="n">
        <v>0.98</v>
      </c>
      <c r="F10" s="22" t="inlineStr">
        <is>
          <t>VALID_GS1_EAN13</t>
        </is>
      </c>
      <c r="G10" s="22" t="inlineStr">
        <is>
          <t>ACTIVE_SYNCED</t>
        </is>
      </c>
      <c r="H10" s="5" t="inlineStr">
        <is>
          <t>14 Channels Live</t>
        </is>
      </c>
      <c r="I10" s="5" t="inlineStr">
        <is>
          <t>Electronics Category</t>
        </is>
      </c>
      <c r="J10" s="23" t="inlineStr">
        <is>
          <t>APPROVED</t>
        </is>
      </c>
    </row>
    <row r="11">
      <c r="B11" s="18" t="inlineStr">
        <is>
          <t>MSKU-40081</t>
        </is>
      </c>
      <c r="C11" s="7" t="inlineStr">
        <is>
          <t>Bio-Hyaluronic Hydrating Serum</t>
        </is>
      </c>
      <c r="D11" s="18" t="inlineStr">
        <is>
          <t>Beauty &amp; Care</t>
        </is>
      </c>
      <c r="E11" s="51" t="n">
        <v>0.975</v>
      </c>
      <c r="F11" s="18" t="inlineStr">
        <is>
          <t>BPOM_CERT_ATTACHED</t>
        </is>
      </c>
      <c r="G11" s="18" t="inlineStr">
        <is>
          <t>ACTIVE_SYNCED</t>
        </is>
      </c>
      <c r="H11" s="7" t="inlineStr">
        <is>
          <t>12 Channels Live</t>
        </is>
      </c>
      <c r="I11" s="7" t="inlineStr">
        <is>
          <t>Health &amp; Beauty Mgr</t>
        </is>
      </c>
      <c r="J11" s="19" t="inlineStr">
        <is>
          <t>APPROVED</t>
        </is>
      </c>
    </row>
    <row r="12">
      <c r="B12" s="22" t="inlineStr">
        <is>
          <t>MSKU-40082</t>
        </is>
      </c>
      <c r="C12" s="5" t="inlineStr">
        <is>
          <t>Matte Invisible Sunscreen Gel</t>
        </is>
      </c>
      <c r="D12" s="22" t="inlineStr">
        <is>
          <t>Beauty &amp; Care</t>
        </is>
      </c>
      <c r="E12" s="52" t="n">
        <v>0.92</v>
      </c>
      <c r="F12" s="22" t="inlineStr">
        <is>
          <t>PENDING_IMAGE_3D</t>
        </is>
      </c>
      <c r="G12" s="22" t="inlineStr">
        <is>
          <t>UNDER_REVIEW</t>
        </is>
      </c>
      <c r="H12" s="5" t="inlineStr">
        <is>
          <t>Blocked 3 Channels</t>
        </is>
      </c>
      <c r="I12" s="5" t="inlineStr">
        <is>
          <t>Health &amp; Beauty Mgr</t>
        </is>
      </c>
      <c r="J12" s="30" t="inlineStr">
        <is>
          <t>ATTENTION</t>
        </is>
      </c>
    </row>
    <row r="13">
      <c r="B13" s="24" t="inlineStr">
        <is>
          <t>AVERAGE ATTRIBUTE COMPLETENESS</t>
        </is>
      </c>
      <c r="C13" s="60" t="n"/>
      <c r="D13" s="61" t="n"/>
      <c r="E13" s="63">
        <f>AVERAGE(E5:E12)</f>
        <v/>
      </c>
      <c r="F13" s="27" t="n"/>
      <c r="G13" s="27" t="n"/>
      <c r="H13" s="27" t="n"/>
      <c r="I13" s="27" t="n"/>
      <c r="J13" s="27" t="n"/>
    </row>
  </sheetData>
  <mergeCells count="2">
    <mergeCell ref="B13:D13"/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13"/>
  <sheetViews>
    <sheetView showGridLines="1" workbookViewId="0">
      <selection activeCell="A1" sqref="A1"/>
    </sheetView>
  </sheetViews>
  <sheetFormatPr baseColWidth="8" defaultRowHeight="15"/>
  <cols>
    <col width="61" customWidth="1" min="2" max="2"/>
    <col width="25" customWidth="1" min="3" max="3"/>
    <col width="15" customWidth="1" min="4" max="4"/>
    <col width="59" customWidth="1" min="5" max="5"/>
    <col width="18" customWidth="1" min="6" max="6"/>
    <col width="17" customWidth="1" min="7" max="7"/>
    <col width="17" customWidth="1" min="8" max="8"/>
    <col width="14" customWidth="1" min="9" max="9"/>
    <col width="18" customWidth="1" min="10" max="10"/>
  </cols>
  <sheetData>
    <row r="2">
      <c r="B2" s="1" t="inlineStr">
        <is>
          <t>ENTERPRISE AUTOMATED DATA QUALITY (DQ) RULES ENGINE MATRIX</t>
        </is>
      </c>
    </row>
    <row r="4">
      <c r="B4" s="3" t="inlineStr">
        <is>
          <t>Rule ID</t>
        </is>
      </c>
      <c r="C4" s="3" t="inlineStr">
        <is>
          <t>Target Domain / Table</t>
        </is>
      </c>
      <c r="D4" s="3" t="inlineStr">
        <is>
          <t>DQ Dimension</t>
        </is>
      </c>
      <c r="E4" s="3" t="inlineStr">
        <is>
          <t>Great Expectations Assertion</t>
        </is>
      </c>
      <c r="F4" s="3" t="inlineStr">
        <is>
          <t>Records Scanned</t>
        </is>
      </c>
      <c r="G4" s="3" t="inlineStr">
        <is>
          <t>Passed Records</t>
        </is>
      </c>
      <c r="H4" s="3" t="inlineStr">
        <is>
          <t>Failed Records</t>
        </is>
      </c>
      <c r="I4" s="3" t="inlineStr">
        <is>
          <t>Pass Rate %</t>
        </is>
      </c>
      <c r="J4" s="3" t="inlineStr">
        <is>
          <t>Engine Status</t>
        </is>
      </c>
    </row>
    <row r="5">
      <c r="B5" s="18" t="inlineStr">
        <is>
          <t>DQR-001</t>
        </is>
      </c>
      <c r="C5" s="7" t="inlineStr">
        <is>
          <t>sales.pos_transactions</t>
        </is>
      </c>
      <c r="D5" s="18" t="inlineStr">
        <is>
          <t>Completeness</t>
        </is>
      </c>
      <c r="E5" s="7" t="inlineStr">
        <is>
          <t>expect_column_values_to_not_be_null('trx_id')</t>
        </is>
      </c>
      <c r="F5" s="16" t="n">
        <v>1450000</v>
      </c>
      <c r="G5" s="16" t="n">
        <v>1450000</v>
      </c>
      <c r="H5" s="16" t="n">
        <v>0</v>
      </c>
      <c r="I5" s="32" t="n">
        <v>1</v>
      </c>
      <c r="J5" s="19" t="inlineStr">
        <is>
          <t>PASS_PERFECT</t>
        </is>
      </c>
    </row>
    <row r="6">
      <c r="B6" s="22" t="inlineStr">
        <is>
          <t>DQR-002</t>
        </is>
      </c>
      <c r="C6" s="5" t="inlineStr">
        <is>
          <t>sales.pos_transactions</t>
        </is>
      </c>
      <c r="D6" s="22" t="inlineStr">
        <is>
          <t>Accuracy</t>
        </is>
      </c>
      <c r="E6" s="5" t="inlineStr">
        <is>
          <t>expect_column_values_to_be_between('net_amount', 0, 1e9)</t>
        </is>
      </c>
      <c r="F6" s="20" t="n">
        <v>1450000</v>
      </c>
      <c r="G6" s="20" t="n">
        <v>1449980</v>
      </c>
      <c r="H6" s="20" t="n">
        <v>20</v>
      </c>
      <c r="I6" s="33" t="n">
        <v>0.9999</v>
      </c>
      <c r="J6" s="23" t="inlineStr">
        <is>
          <t>PASS_ACCEPTABLE</t>
        </is>
      </c>
    </row>
    <row r="7">
      <c r="B7" s="18" t="inlineStr">
        <is>
          <t>DQR-003</t>
        </is>
      </c>
      <c r="C7" s="7" t="inlineStr">
        <is>
          <t>customer.master_golden</t>
        </is>
      </c>
      <c r="D7" s="18" t="inlineStr">
        <is>
          <t>Uniqueness</t>
        </is>
      </c>
      <c r="E7" s="7" t="inlineStr">
        <is>
          <t>expect_column_values_to_be_unique('nik_hash')</t>
        </is>
      </c>
      <c r="F7" s="16" t="n">
        <v>4200000</v>
      </c>
      <c r="G7" s="16" t="n">
        <v>4199910</v>
      </c>
      <c r="H7" s="16" t="n">
        <v>90</v>
      </c>
      <c r="I7" s="32" t="n">
        <v>0.9999</v>
      </c>
      <c r="J7" s="19" t="inlineStr">
        <is>
          <t>PASS_ACCEPTABLE</t>
        </is>
      </c>
    </row>
    <row r="8">
      <c r="B8" s="22" t="inlineStr">
        <is>
          <t>DQR-004</t>
        </is>
      </c>
      <c r="C8" s="5" t="inlineStr">
        <is>
          <t>customer.master_golden</t>
        </is>
      </c>
      <c r="D8" s="22" t="inlineStr">
        <is>
          <t>Validity</t>
        </is>
      </c>
      <c r="E8" s="5" t="inlineStr">
        <is>
          <t>expect_column_values_to_match_regex('email', r'@.*')</t>
        </is>
      </c>
      <c r="F8" s="20" t="n">
        <v>4200000</v>
      </c>
      <c r="G8" s="20" t="n">
        <v>4185000</v>
      </c>
      <c r="H8" s="20" t="n">
        <v>15000</v>
      </c>
      <c r="I8" s="33" t="n">
        <v>0.9964</v>
      </c>
      <c r="J8" s="23" t="inlineStr">
        <is>
          <t>PASS_ACCEPTABLE</t>
        </is>
      </c>
    </row>
    <row r="9">
      <c r="B9" s="18" t="inlineStr">
        <is>
          <t>DQR-005</t>
        </is>
      </c>
      <c r="C9" s="7" t="inlineStr">
        <is>
          <t>inventory.store_stock</t>
        </is>
      </c>
      <c r="D9" s="18" t="inlineStr">
        <is>
          <t>Timeliness</t>
        </is>
      </c>
      <c r="E9" s="7" t="inlineStr">
        <is>
          <t>expect_row_updated_within_minutes(5)</t>
        </is>
      </c>
      <c r="F9" s="16" t="n">
        <v>890000</v>
      </c>
      <c r="G9" s="16" t="n">
        <v>888200</v>
      </c>
      <c r="H9" s="16" t="n">
        <v>1800</v>
      </c>
      <c r="I9" s="32" t="n">
        <v>0.998</v>
      </c>
      <c r="J9" s="19" t="inlineStr">
        <is>
          <t>PASS_ACCEPTABLE</t>
        </is>
      </c>
    </row>
    <row r="10">
      <c r="B10" s="22" t="inlineStr">
        <is>
          <t>DQR-006</t>
        </is>
      </c>
      <c r="C10" s="5" t="inlineStr">
        <is>
          <t>payment.settlement_log</t>
        </is>
      </c>
      <c r="D10" s="22" t="inlineStr">
        <is>
          <t>Consistency</t>
        </is>
      </c>
      <c r="E10" s="5" t="inlineStr">
        <is>
          <t>expect_sum_matches_accounting_ledger()</t>
        </is>
      </c>
      <c r="F10" s="20" t="n">
        <v>680000</v>
      </c>
      <c r="G10" s="20" t="n">
        <v>680000</v>
      </c>
      <c r="H10" s="20" t="n">
        <v>0</v>
      </c>
      <c r="I10" s="33" t="n">
        <v>1</v>
      </c>
      <c r="J10" s="23" t="inlineStr">
        <is>
          <t>PASS_PERFECT</t>
        </is>
      </c>
    </row>
    <row r="11">
      <c r="B11" s="18" t="inlineStr">
        <is>
          <t>DQR-007</t>
        </is>
      </c>
      <c r="C11" s="7" t="inlineStr">
        <is>
          <t>product.pim_catalog</t>
        </is>
      </c>
      <c r="D11" s="18" t="inlineStr">
        <is>
          <t>Completeness</t>
        </is>
      </c>
      <c r="E11" s="7" t="inlineStr">
        <is>
          <t>expect_all_required_attributes_populated()</t>
        </is>
      </c>
      <c r="F11" s="16" t="n">
        <v>185000</v>
      </c>
      <c r="G11" s="16" t="n">
        <v>182100</v>
      </c>
      <c r="H11" s="16" t="n">
        <v>2900</v>
      </c>
      <c r="I11" s="32" t="n">
        <v>0.9843</v>
      </c>
      <c r="J11" s="34" t="inlineStr">
        <is>
          <t>MONITOR_WARN</t>
        </is>
      </c>
    </row>
    <row r="12">
      <c r="B12" s="22" t="inlineStr">
        <is>
          <t>DQR-008</t>
        </is>
      </c>
      <c r="C12" s="5" t="inlineStr">
        <is>
          <t>fraud.scoring_features</t>
        </is>
      </c>
      <c r="D12" s="22" t="inlineStr">
        <is>
          <t>Freshness</t>
        </is>
      </c>
      <c r="E12" s="5" t="inlineStr">
        <is>
          <t>expect_feature_store_ttl_under_seconds(60)</t>
        </is>
      </c>
      <c r="F12" s="20" t="n">
        <v>3400000</v>
      </c>
      <c r="G12" s="20" t="n">
        <v>3399500</v>
      </c>
      <c r="H12" s="20" t="n">
        <v>500</v>
      </c>
      <c r="I12" s="33" t="n">
        <v>0.9999</v>
      </c>
      <c r="J12" s="23" t="inlineStr">
        <is>
          <t>PASS_ACCEPTABLE</t>
        </is>
      </c>
    </row>
    <row r="13">
      <c r="B13" s="24" t="inlineStr">
        <is>
          <t>TOTAL QUALITY EVALUATION</t>
        </is>
      </c>
      <c r="C13" s="60" t="n"/>
      <c r="D13" s="60" t="n"/>
      <c r="E13" s="61" t="n"/>
      <c r="F13" s="28">
        <f>SUM(F5:F12)</f>
        <v/>
      </c>
      <c r="G13" s="28">
        <f>SUM(G5:G12)</f>
        <v/>
      </c>
      <c r="H13" s="28">
        <f>SUM(H5:H12)</f>
        <v/>
      </c>
      <c r="I13" s="35">
        <f>G13/F13</f>
        <v/>
      </c>
      <c r="J13" s="27" t="n"/>
    </row>
  </sheetData>
  <mergeCells count="2">
    <mergeCell ref="B13:E13"/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55" customWidth="1" min="2" max="2"/>
    <col width="28" customWidth="1" min="3" max="3"/>
    <col width="31" customWidth="1" min="4" max="4"/>
    <col width="34" customWidth="1" min="5" max="5"/>
    <col width="23" customWidth="1" min="6" max="6"/>
    <col width="25" customWidth="1" min="7" max="7"/>
    <col width="28" customWidth="1" min="8" max="8"/>
    <col width="26" customWidth="1" min="9" max="9"/>
    <col width="20" customWidth="1" min="10" max="10"/>
  </cols>
  <sheetData>
    <row r="2">
      <c r="B2" s="1" t="inlineStr">
        <is>
          <t>AUTOMATED COLUMN-LEVEL DATA LINEAGE &amp; GRAPH TOPOLOGY</t>
        </is>
      </c>
    </row>
    <row r="4">
      <c r="B4" s="3" t="inlineStr">
        <is>
          <t>Pipeline Lineage Node</t>
        </is>
      </c>
      <c r="C4" s="3" t="inlineStr">
        <is>
          <t>Upstream Source Dataset</t>
        </is>
      </c>
      <c r="D4" s="3" t="inlineStr">
        <is>
          <t>Transformation Engine</t>
        </is>
      </c>
      <c r="E4" s="3" t="inlineStr">
        <is>
          <t>Downstream Consumer Port</t>
        </is>
      </c>
      <c r="F4" s="3" t="inlineStr">
        <is>
          <t>Lineage Depth (Hops)</t>
        </is>
      </c>
      <c r="G4" s="3" t="inlineStr">
        <is>
          <t>Column-Level Lineage %</t>
        </is>
      </c>
      <c r="H4" s="3" t="inlineStr">
        <is>
          <t>Orchestrator Tool</t>
        </is>
      </c>
      <c r="I4" s="3" t="inlineStr">
        <is>
          <t>Impact Blast Radius</t>
        </is>
      </c>
      <c r="J4" s="3" t="inlineStr">
        <is>
          <t>Lineage Integrity</t>
        </is>
      </c>
    </row>
    <row r="5">
      <c r="B5" s="18" t="inlineStr">
        <is>
          <t>NODE-SLS-01</t>
        </is>
      </c>
      <c r="C5" s="7" t="inlineStr">
        <is>
          <t>raw_pos.store_events</t>
        </is>
      </c>
      <c r="D5" s="7" t="inlineStr">
        <is>
          <t>dbt Cloud + Databricks Spark</t>
        </is>
      </c>
      <c r="E5" s="7" t="inlineStr">
        <is>
          <t>prod_sales.daily_mart</t>
        </is>
      </c>
      <c r="F5" s="18" t="n">
        <v>3</v>
      </c>
      <c r="G5" s="51" t="n">
        <v>1</v>
      </c>
      <c r="H5" s="18" t="inlineStr">
        <is>
          <t>Apache Airflow v2.8</t>
        </is>
      </c>
      <c r="I5" s="7" t="inlineStr">
        <is>
          <t>HIGH (12 Dashboards)</t>
        </is>
      </c>
      <c r="J5" s="19" t="inlineStr">
        <is>
          <t>VERIFIED_ACTIVE</t>
        </is>
      </c>
    </row>
    <row r="6">
      <c r="B6" s="22" t="inlineStr">
        <is>
          <t>NODE-CST-02</t>
        </is>
      </c>
      <c r="C6" s="5" t="inlineStr">
        <is>
          <t>crm_salesforce.contacts</t>
        </is>
      </c>
      <c r="D6" s="5" t="inlineStr">
        <is>
          <t>Informatica MDM Match/Merge</t>
        </is>
      </c>
      <c r="E6" s="5" t="inlineStr">
        <is>
          <t>master_data.customer_golden</t>
        </is>
      </c>
      <c r="F6" s="22" t="n">
        <v>4</v>
      </c>
      <c r="G6" s="52" t="n">
        <v>1</v>
      </c>
      <c r="H6" s="22" t="inlineStr">
        <is>
          <t>Dagster Orchestrator</t>
        </is>
      </c>
      <c r="I6" s="5" t="inlineStr">
        <is>
          <t>CRITICAL (Core Master)</t>
        </is>
      </c>
      <c r="J6" s="23" t="inlineStr">
        <is>
          <t>VERIFIED_ACTIVE</t>
        </is>
      </c>
    </row>
    <row r="7">
      <c r="B7" s="18" t="inlineStr">
        <is>
          <t>NODE-INV-03</t>
        </is>
      </c>
      <c r="C7" s="7" t="inlineStr">
        <is>
          <t>sap_erp.stock_batches</t>
        </is>
      </c>
      <c r="D7" s="7" t="inlineStr">
        <is>
          <t>Debezium CDC + Kafka Flink</t>
        </is>
      </c>
      <c r="E7" s="7" t="inlineStr">
        <is>
          <t>prod_inv.realtime_availability</t>
        </is>
      </c>
      <c r="F7" s="18" t="n">
        <v>2</v>
      </c>
      <c r="G7" s="51" t="n">
        <v>1</v>
      </c>
      <c r="H7" s="18" t="inlineStr">
        <is>
          <t>Flink Kubernetes Operator</t>
        </is>
      </c>
      <c r="I7" s="7" t="inlineStr">
        <is>
          <t>CRITICAL (Omnichannel)</t>
        </is>
      </c>
      <c r="J7" s="19" t="inlineStr">
        <is>
          <t>VERIFIED_ACTIVE</t>
        </is>
      </c>
    </row>
    <row r="8">
      <c r="B8" s="22" t="inlineStr">
        <is>
          <t>NODE-PAY-04</t>
        </is>
      </c>
      <c r="C8" s="5" t="inlineStr">
        <is>
          <t>edc_gateway.settlements</t>
        </is>
      </c>
      <c r="D8" s="5" t="inlineStr">
        <is>
          <t>Snowpark Python Pipeline</t>
        </is>
      </c>
      <c r="E8" s="5" t="inlineStr">
        <is>
          <t>finance.daily_gl_reconciliation</t>
        </is>
      </c>
      <c r="F8" s="22" t="n">
        <v>3</v>
      </c>
      <c r="G8" s="52" t="n">
        <v>1</v>
      </c>
      <c r="H8" s="22" t="inlineStr">
        <is>
          <t>Airflow Cloud Composer</t>
        </is>
      </c>
      <c r="I8" s="5" t="inlineStr">
        <is>
          <t>HIGH (Audit / Board)</t>
        </is>
      </c>
      <c r="J8" s="23" t="inlineStr">
        <is>
          <t>VERIFIED_ACTIVE</t>
        </is>
      </c>
    </row>
    <row r="9">
      <c r="B9" s="18" t="inlineStr">
        <is>
          <t>NODE-FRD-05</t>
        </is>
      </c>
      <c r="C9" s="7" t="inlineStr">
        <is>
          <t>checkout.event_stream</t>
        </is>
      </c>
      <c r="D9" s="7" t="inlineStr">
        <is>
          <t>Feast Feature Store + Triton</t>
        </is>
      </c>
      <c r="E9" s="7" t="inlineStr">
        <is>
          <t>fraud.realtime_inference_api</t>
        </is>
      </c>
      <c r="F9" s="18" t="n">
        <v>2</v>
      </c>
      <c r="G9" s="51" t="n">
        <v>0.985</v>
      </c>
      <c r="H9" s="18" t="inlineStr">
        <is>
          <t>Kubeflow Pipelines</t>
        </is>
      </c>
      <c r="I9" s="7" t="inlineStr">
        <is>
          <t>CRITICAL (Payment Gate)</t>
        </is>
      </c>
      <c r="J9" s="19" t="inlineStr">
        <is>
          <t>VERIFIED_ACTIVE</t>
        </is>
      </c>
    </row>
    <row r="10">
      <c r="B10" s="22" t="inlineStr">
        <is>
          <t>NODE-PIM-06</t>
        </is>
      </c>
      <c r="C10" s="5" t="inlineStr">
        <is>
          <t>pim_akeneo.catalog_sync</t>
        </is>
      </c>
      <c r="D10" s="5" t="inlineStr">
        <is>
          <t>dbt Core + BigQuery SQL</t>
        </is>
      </c>
      <c r="E10" s="5" t="inlineStr">
        <is>
          <t>marketing.google_meta_feeds</t>
        </is>
      </c>
      <c r="F10" s="22" t="n">
        <v>3</v>
      </c>
      <c r="G10" s="52" t="n">
        <v>1</v>
      </c>
      <c r="H10" s="22" t="inlineStr">
        <is>
          <t>GitHub Actions CI/CD</t>
        </is>
      </c>
      <c r="I10" s="5" t="inlineStr">
        <is>
          <t>MEDIUM (Ad Feeds)</t>
        </is>
      </c>
      <c r="J10" s="23" t="inlineStr">
        <is>
          <t>VERIFIED_ACTIVE</t>
        </is>
      </c>
    </row>
    <row r="11">
      <c r="B11" s="18" t="inlineStr">
        <is>
          <t>NODE-LOG-07</t>
        </is>
      </c>
      <c r="C11" s="7" t="inlineStr">
        <is>
          <t>3pl_carrier.gps_telemetry</t>
        </is>
      </c>
      <c r="D11" s="7" t="inlineStr">
        <is>
          <t>AWS EMR Serverless PySpark</t>
        </is>
      </c>
      <c r="E11" s="7" t="inlineStr">
        <is>
          <t>logistics.transit_exceptions</t>
        </is>
      </c>
      <c r="F11" s="18" t="n">
        <v>4</v>
      </c>
      <c r="G11" s="51" t="n">
        <v>0.97</v>
      </c>
      <c r="H11" s="18" t="inlineStr">
        <is>
          <t>Prefect Cloud</t>
        </is>
      </c>
      <c r="I11" s="7" t="inlineStr">
        <is>
          <t>MEDIUM (Store Ops)</t>
        </is>
      </c>
      <c r="J11" s="19" t="inlineStr">
        <is>
          <t>VERIFIED_ACTIVE</t>
        </is>
      </c>
    </row>
    <row r="12">
      <c r="B12" s="24" t="inlineStr">
        <is>
          <t>AVERAGE LINEAGE DEPTH &amp; COVERAGE</t>
        </is>
      </c>
      <c r="C12" s="60" t="n"/>
      <c r="D12" s="60" t="n"/>
      <c r="E12" s="61" t="n"/>
      <c r="F12" s="62">
        <f>AVERAGE(F5:F11)</f>
        <v/>
      </c>
      <c r="G12" s="63">
        <f>AVERAGE(G5:G11)</f>
        <v/>
      </c>
      <c r="H12" s="27" t="n"/>
      <c r="I12" s="27" t="n"/>
      <c r="J12" s="27" t="n"/>
    </row>
  </sheetData>
  <mergeCells count="2">
    <mergeCell ref="B12:E12"/>
    <mergeCell ref="B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8" customWidth="1" min="2" max="2"/>
    <col width="31" customWidth="1" min="3" max="3"/>
    <col width="21" customWidth="1" min="4" max="4"/>
    <col width="26" customWidth="1" min="5" max="5"/>
    <col width="17" customWidth="1" min="6" max="6"/>
    <col width="27" customWidth="1" min="7" max="7"/>
    <col width="15" customWidth="1" min="8" max="8"/>
    <col width="16" customWidth="1" min="9" max="9"/>
    <col width="21" customWidth="1" min="10" max="10"/>
  </cols>
  <sheetData>
    <row r="2">
      <c r="B2" s="1" t="inlineStr">
        <is>
          <t>CONSUMER-PRODUCER DATA CONTRACT REGISTRY &amp; BREAKING CHANGE ALERTS</t>
        </is>
      </c>
    </row>
    <row r="4">
      <c r="B4" s="3" t="inlineStr">
        <is>
          <t>Contract ID</t>
        </is>
      </c>
      <c r="C4" s="3" t="inlineStr">
        <is>
          <t>Data Product Interface</t>
        </is>
      </c>
      <c r="D4" s="3" t="inlineStr">
        <is>
          <t>Producer Team</t>
        </is>
      </c>
      <c r="E4" s="3" t="inlineStr">
        <is>
          <t>Consumer Team</t>
        </is>
      </c>
      <c r="F4" s="3" t="inlineStr">
        <is>
          <t>Schema Version</t>
        </is>
      </c>
      <c r="G4" s="3" t="inlineStr">
        <is>
          <t>Breaking Change Guard</t>
        </is>
      </c>
      <c r="H4" s="3" t="inlineStr">
        <is>
          <t>Uptime SLA %</t>
        </is>
      </c>
      <c r="I4" s="3" t="inlineStr">
        <is>
          <t>Current SLA %</t>
        </is>
      </c>
      <c r="J4" s="3" t="inlineStr">
        <is>
          <t>Contract Adherence</t>
        </is>
      </c>
    </row>
    <row r="5">
      <c r="B5" s="18" t="inlineStr">
        <is>
          <t>CTR-2026-001</t>
        </is>
      </c>
      <c r="C5" s="7" t="inlineStr">
        <is>
          <t>DP-REV-01 (Real-Time Sales)</t>
        </is>
      </c>
      <c r="D5" s="7" t="inlineStr">
        <is>
          <t>POS Engineering</t>
        </is>
      </c>
      <c r="E5" s="7" t="inlineStr">
        <is>
          <t>Finance &amp; BI Teams</t>
        </is>
      </c>
      <c r="F5" s="18" t="inlineStr">
        <is>
          <t>v2.4.0</t>
        </is>
      </c>
      <c r="G5" s="18" t="inlineStr">
        <is>
          <t>Buf Schema Registry CI</t>
        </is>
      </c>
      <c r="H5" s="32" t="n">
        <v>0.999</v>
      </c>
      <c r="I5" s="32" t="n">
        <v>0.9995000000000001</v>
      </c>
      <c r="J5" s="19" t="inlineStr">
        <is>
          <t>COMPLIANT</t>
        </is>
      </c>
    </row>
    <row r="6">
      <c r="B6" s="22" t="inlineStr">
        <is>
          <t>CTR-2026-002</t>
        </is>
      </c>
      <c r="C6" s="5" t="inlineStr">
        <is>
          <t>DP-CST-01 (Customer 360)</t>
        </is>
      </c>
      <c r="D6" s="5" t="inlineStr">
        <is>
          <t>MDM Platform</t>
        </is>
      </c>
      <c r="E6" s="5" t="inlineStr">
        <is>
          <t>Growth Marketing</t>
        </is>
      </c>
      <c r="F6" s="22" t="inlineStr">
        <is>
          <t>v3.1.2</t>
        </is>
      </c>
      <c r="G6" s="22" t="inlineStr">
        <is>
          <t>Protobuf Backward Compat</t>
        </is>
      </c>
      <c r="H6" s="33" t="n">
        <v>0.999</v>
      </c>
      <c r="I6" s="33" t="n">
        <v>0.9992</v>
      </c>
      <c r="J6" s="23" t="inlineStr">
        <is>
          <t>COMPLIANT</t>
        </is>
      </c>
    </row>
    <row r="7">
      <c r="B7" s="18" t="inlineStr">
        <is>
          <t>CTR-2026-003</t>
        </is>
      </c>
      <c r="C7" s="7" t="inlineStr">
        <is>
          <t>DP-SCM-01 (Inventory Stream)</t>
        </is>
      </c>
      <c r="D7" s="7" t="inlineStr">
        <is>
          <t>Supply Chain Tech</t>
        </is>
      </c>
      <c r="E7" s="7" t="inlineStr">
        <is>
          <t>Omnichannel OMS</t>
        </is>
      </c>
      <c r="F7" s="18" t="inlineStr">
        <is>
          <t>v2.0.1</t>
        </is>
      </c>
      <c r="G7" s="18" t="inlineStr">
        <is>
          <t>Avro Schema Validation</t>
        </is>
      </c>
      <c r="H7" s="32" t="n">
        <v>0.9995000000000001</v>
      </c>
      <c r="I7" s="32" t="n">
        <v>0.9998</v>
      </c>
      <c r="J7" s="19" t="inlineStr">
        <is>
          <t>COMPLIANT</t>
        </is>
      </c>
    </row>
    <row r="8">
      <c r="B8" s="22" t="inlineStr">
        <is>
          <t>CTR-2026-004</t>
        </is>
      </c>
      <c r="C8" s="5" t="inlineStr">
        <is>
          <t>DP-FRD-01 (Fraud Scoring)</t>
        </is>
      </c>
      <c r="D8" s="5" t="inlineStr">
        <is>
          <t>Risk Data Science</t>
        </is>
      </c>
      <c r="E8" s="5" t="inlineStr">
        <is>
          <t>Payment Gateway Switch</t>
        </is>
      </c>
      <c r="F8" s="22" t="inlineStr">
        <is>
          <t>v1.8.0</t>
        </is>
      </c>
      <c r="G8" s="22" t="inlineStr">
        <is>
          <t>gRPC Strict IDL Guard</t>
        </is>
      </c>
      <c r="H8" s="33" t="n">
        <v>0.9999</v>
      </c>
      <c r="I8" s="33" t="n">
        <v>0.9999</v>
      </c>
      <c r="J8" s="23" t="inlineStr">
        <is>
          <t>COMPLIANT</t>
        </is>
      </c>
    </row>
    <row r="9">
      <c r="B9" s="18" t="inlineStr">
        <is>
          <t>CTR-2026-005</t>
        </is>
      </c>
      <c r="C9" s="7" t="inlineStr">
        <is>
          <t>DP-FIN-01 (General Ledger)</t>
        </is>
      </c>
      <c r="D9" s="7" t="inlineStr">
        <is>
          <t>ERP Engineering</t>
        </is>
      </c>
      <c r="E9" s="7" t="inlineStr">
        <is>
          <t>Corporate Accounting</t>
        </is>
      </c>
      <c r="F9" s="18" t="inlineStr">
        <is>
          <t>v1.2.0</t>
        </is>
      </c>
      <c r="G9" s="18" t="inlineStr">
        <is>
          <t>JSONSchema Enforced CI</t>
        </is>
      </c>
      <c r="H9" s="32" t="n">
        <v>0.995</v>
      </c>
      <c r="I9" s="32" t="n">
        <v>0.998</v>
      </c>
      <c r="J9" s="19" t="inlineStr">
        <is>
          <t>COMPLIANT</t>
        </is>
      </c>
    </row>
    <row r="10">
      <c r="B10" s="22" t="inlineStr">
        <is>
          <t>CTR-2026-006</t>
        </is>
      </c>
      <c r="C10" s="5" t="inlineStr">
        <is>
          <t>DP-PIM-01 (Product Catalog)</t>
        </is>
      </c>
      <c r="D10" s="5" t="inlineStr">
        <is>
          <t>Merchandise Master</t>
        </is>
      </c>
      <c r="E10" s="5" t="inlineStr">
        <is>
          <t>E-Commerce Marketplaces</t>
        </is>
      </c>
      <c r="F10" s="22" t="inlineStr">
        <is>
          <t>v2.2.0</t>
        </is>
      </c>
      <c r="G10" s="22" t="inlineStr">
        <is>
          <t>Spectral API Linter</t>
        </is>
      </c>
      <c r="H10" s="33" t="n">
        <v>0.99</v>
      </c>
      <c r="I10" s="33" t="n">
        <v>0.994</v>
      </c>
      <c r="J10" s="23" t="inlineStr">
        <is>
          <t>COMPLIANT</t>
        </is>
      </c>
    </row>
    <row r="11">
      <c r="B11" s="24" t="inlineStr">
        <is>
          <t>AVERAGE CONTRACT ADHERENCE</t>
        </is>
      </c>
      <c r="C11" s="60" t="n"/>
      <c r="D11" s="60" t="n"/>
      <c r="E11" s="60" t="n"/>
      <c r="F11" s="60" t="n"/>
      <c r="G11" s="61" t="n"/>
      <c r="H11" s="35">
        <f>AVERAGE(H5:H10)</f>
        <v/>
      </c>
      <c r="I11" s="35">
        <f>AVERAGE(I5:I10)</f>
        <v/>
      </c>
      <c r="J11" s="27" t="n"/>
    </row>
  </sheetData>
  <mergeCells count="2">
    <mergeCell ref="B11:G11"/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1" customWidth="1" min="2" max="2"/>
    <col width="35" customWidth="1" min="3" max="3"/>
    <col width="29" customWidth="1" min="4" max="4"/>
    <col width="23" customWidth="1" min="5" max="5"/>
    <col width="26" customWidth="1" min="6" max="6"/>
    <col width="17" customWidth="1" min="7" max="7"/>
    <col width="21" customWidth="1" min="8" max="8"/>
    <col width="14" customWidth="1" min="9" max="9"/>
    <col width="16" customWidth="1" min="10" max="10"/>
  </cols>
  <sheetData>
    <row r="2">
      <c r="B2" s="1" t="inlineStr">
        <is>
          <t>SELF-SERVE DATA PLATFORM TENANTS &amp; COMPUTE WORKLOAD HEALTH</t>
        </is>
      </c>
    </row>
    <row r="4">
      <c r="B4" s="3" t="inlineStr">
        <is>
          <t>Platform Component</t>
        </is>
      </c>
      <c r="C4" s="3" t="inlineStr">
        <is>
          <t>Cluster / Managed Service</t>
        </is>
      </c>
      <c r="D4" s="3" t="inlineStr">
        <is>
          <t>Tenant Domain</t>
        </is>
      </c>
      <c r="E4" s="3" t="inlineStr">
        <is>
          <t>vCPU / Node Capacity</t>
        </is>
      </c>
      <c r="F4" s="3" t="inlineStr">
        <is>
          <t>Memory / Storage</t>
        </is>
      </c>
      <c r="G4" s="3" t="inlineStr">
        <is>
          <t>Daily Job Runs</t>
        </is>
      </c>
      <c r="H4" s="3" t="inlineStr">
        <is>
          <t>Job Success Rate %</t>
        </is>
      </c>
      <c r="I4" s="3" t="inlineStr">
        <is>
          <t>P95 Latency</t>
        </is>
      </c>
      <c r="J4" s="3" t="inlineStr">
        <is>
          <t>Health Status</t>
        </is>
      </c>
    </row>
    <row r="5">
      <c r="B5" s="18" t="inlineStr">
        <is>
          <t>Databricks Unified Lake</t>
        </is>
      </c>
      <c r="C5" s="7" t="inlineStr">
        <is>
          <t>Azure Databricks Multi-Cluster</t>
        </is>
      </c>
      <c r="D5" s="18" t="inlineStr">
        <is>
          <t>Enterprise Sales &amp; SCM</t>
        </is>
      </c>
      <c r="E5" s="7" t="inlineStr">
        <is>
          <t>256 vCPU Auto-Scale</t>
        </is>
      </c>
      <c r="F5" s="7" t="inlineStr">
        <is>
          <t>1.2 TB RAM / 80 TB DBFS</t>
        </is>
      </c>
      <c r="G5" s="16" t="n">
        <v>1450</v>
      </c>
      <c r="H5" s="32" t="n">
        <v>0.9972</v>
      </c>
      <c r="I5" s="18" t="inlineStr">
        <is>
          <t>4.2 min</t>
        </is>
      </c>
      <c r="J5" s="19" t="inlineStr">
        <is>
          <t>HEALTHY</t>
        </is>
      </c>
    </row>
    <row r="6">
      <c r="B6" s="22" t="inlineStr">
        <is>
          <t>Snowflake Data Cloud</t>
        </is>
      </c>
      <c r="C6" s="5" t="inlineStr">
        <is>
          <t>AWS ap-southeast-1 Multi-Cluster</t>
        </is>
      </c>
      <c r="D6" s="22" t="inlineStr">
        <is>
          <t>Customer 360 &amp; Marketing</t>
        </is>
      </c>
      <c r="E6" s="5" t="inlineStr">
        <is>
          <t>Large WH (16 Nodes)</t>
        </is>
      </c>
      <c r="F6" s="5" t="inlineStr">
        <is>
          <t>Auto-Suspend 60s</t>
        </is>
      </c>
      <c r="G6" s="20" t="n">
        <v>3200</v>
      </c>
      <c r="H6" s="33" t="n">
        <v>0.9991</v>
      </c>
      <c r="I6" s="22" t="inlineStr">
        <is>
          <t>12.0 sec</t>
        </is>
      </c>
      <c r="J6" s="23" t="inlineStr">
        <is>
          <t>HEALTHY</t>
        </is>
      </c>
    </row>
    <row r="7">
      <c r="B7" s="18" t="inlineStr">
        <is>
          <t>Confluent Cloud Kafka</t>
        </is>
      </c>
      <c r="C7" s="7" t="inlineStr">
        <is>
          <t>Managed Kafka Cluster Dedicated</t>
        </is>
      </c>
      <c r="D7" s="18" t="inlineStr">
        <is>
          <t>Enterprise Event Streaming</t>
        </is>
      </c>
      <c r="E7" s="7" t="inlineStr">
        <is>
          <t>12 eCKU Capacity</t>
        </is>
      </c>
      <c r="F7" s="7" t="inlineStr">
        <is>
          <t>15 TB NVMe Retained</t>
        </is>
      </c>
      <c r="G7" s="16" t="n">
        <v>12500000</v>
      </c>
      <c r="H7" s="32" t="n">
        <v>0.9999</v>
      </c>
      <c r="I7" s="18" t="inlineStr">
        <is>
          <t>8.5 ms</t>
        </is>
      </c>
      <c r="J7" s="19" t="inlineStr">
        <is>
          <t>HEALTHY</t>
        </is>
      </c>
    </row>
    <row r="8">
      <c r="B8" s="22" t="inlineStr">
        <is>
          <t>Google BigQuery Enterprise</t>
        </is>
      </c>
      <c r="C8" s="5" t="inlineStr">
        <is>
          <t>GCP asia-southeast2 (Jakarta)</t>
        </is>
      </c>
      <c r="D8" s="22" t="inlineStr">
        <is>
          <t>Finance &amp; Executive BI</t>
        </is>
      </c>
      <c r="E8" s="5" t="inlineStr">
        <is>
          <t>2,000 Reserved Slots</t>
        </is>
      </c>
      <c r="F8" s="5" t="inlineStr">
        <is>
          <t>140 TB Scanned / Day</t>
        </is>
      </c>
      <c r="G8" s="20" t="n">
        <v>8900</v>
      </c>
      <c r="H8" s="33" t="n">
        <v>0.9985000000000001</v>
      </c>
      <c r="I8" s="22" t="inlineStr">
        <is>
          <t>3.5 sec</t>
        </is>
      </c>
      <c r="J8" s="23" t="inlineStr">
        <is>
          <t>HEALTHY</t>
        </is>
      </c>
    </row>
    <row r="9">
      <c r="B9" s="18" t="inlineStr">
        <is>
          <t>Flink Stream Processing</t>
        </is>
      </c>
      <c r="C9" s="7" t="inlineStr">
        <is>
          <t>Amazon EKS Kubernetes Cluster</t>
        </is>
      </c>
      <c r="D9" s="18" t="inlineStr">
        <is>
          <t>Fraud Real-Time Engine</t>
        </is>
      </c>
      <c r="E9" s="7" t="inlineStr">
        <is>
          <t>64 vCPU Spot Nodes</t>
        </is>
      </c>
      <c r="F9" s="7" t="inlineStr">
        <is>
          <t>256 GB State Store</t>
        </is>
      </c>
      <c r="G9" s="16" t="n">
        <v>450</v>
      </c>
      <c r="H9" s="32" t="n">
        <v>0.9995000000000001</v>
      </c>
      <c r="I9" s="18" t="inlineStr">
        <is>
          <t>120 ms</t>
        </is>
      </c>
      <c r="J9" s="19" t="inlineStr">
        <is>
          <t>HEALTHY</t>
        </is>
      </c>
    </row>
    <row r="10">
      <c r="B10" s="22" t="inlineStr">
        <is>
          <t>dbt Cloud Transformation</t>
        </is>
      </c>
      <c r="C10" s="5" t="inlineStr">
        <is>
          <t>Multi-Tenant Enterprise dbt</t>
        </is>
      </c>
      <c r="D10" s="22" t="inlineStr">
        <is>
          <t>All Mesh Domains</t>
        </is>
      </c>
      <c r="E10" s="5" t="inlineStr">
        <is>
          <t>Dedicated Runners</t>
        </is>
      </c>
      <c r="F10" s="5" t="inlineStr">
        <is>
          <t>GitLab CI Synced</t>
        </is>
      </c>
      <c r="G10" s="20" t="n">
        <v>820</v>
      </c>
      <c r="H10" s="33" t="n">
        <v>0.994</v>
      </c>
      <c r="I10" s="22" t="inlineStr">
        <is>
          <t>6.5 min</t>
        </is>
      </c>
      <c r="J10" s="23" t="inlineStr">
        <is>
          <t>HEALTHY</t>
        </is>
      </c>
    </row>
    <row r="11">
      <c r="B11" s="24" t="inlineStr">
        <is>
          <t>AVERAGE COMPUTE RELIABILITY</t>
        </is>
      </c>
      <c r="C11" s="60" t="n"/>
      <c r="D11" s="60" t="n"/>
      <c r="E11" s="60" t="n"/>
      <c r="F11" s="60" t="n"/>
      <c r="G11" s="61" t="n"/>
      <c r="H11" s="35">
        <f>AVERAGE(H5:H10)</f>
        <v/>
      </c>
      <c r="I11" s="27" t="n"/>
      <c r="J11" s="27" t="n"/>
    </row>
  </sheetData>
  <mergeCells count="2">
    <mergeCell ref="B11:G11"/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1" customWidth="1" min="2" max="2"/>
    <col width="31" customWidth="1" min="3" max="3"/>
    <col width="28" customWidth="1" min="4" max="4"/>
    <col width="17" customWidth="1" min="5" max="5"/>
    <col width="36" customWidth="1" min="6" max="6"/>
    <col width="13" customWidth="1" min="7" max="7"/>
    <col width="13" customWidth="1" min="8" max="8"/>
    <col width="40" customWidth="1" min="9" max="9"/>
    <col width="18" customWidth="1" min="10" max="10"/>
  </cols>
  <sheetData>
    <row r="2">
      <c r="B2" s="1" t="inlineStr">
        <is>
          <t>DATA OBSERVABILITY, ANOMALY DETECTION &amp; PIPELINE INCIDENTS</t>
        </is>
      </c>
    </row>
    <row r="4">
      <c r="B4" s="3" t="inlineStr">
        <is>
          <t>Incident ID</t>
        </is>
      </c>
      <c r="C4" s="3" t="inlineStr">
        <is>
          <t>Observed Anomaly / Vector</t>
        </is>
      </c>
      <c r="D4" s="3" t="inlineStr">
        <is>
          <t>Impacted Data Product</t>
        </is>
      </c>
      <c r="E4" s="3" t="inlineStr">
        <is>
          <t>Severity Level</t>
        </is>
      </c>
      <c r="F4" s="3" t="inlineStr">
        <is>
          <t>Detection Mechanism</t>
        </is>
      </c>
      <c r="G4" s="3" t="inlineStr">
        <is>
          <t>MTTD (min)</t>
        </is>
      </c>
      <c r="H4" s="3" t="inlineStr">
        <is>
          <t>MTTR (min)</t>
        </is>
      </c>
      <c r="I4" s="3" t="inlineStr">
        <is>
          <t>Root Cause Attribution</t>
        </is>
      </c>
      <c r="J4" s="3" t="inlineStr">
        <is>
          <t>Incident Status</t>
        </is>
      </c>
    </row>
    <row r="5">
      <c r="B5" s="18" t="inlineStr">
        <is>
          <t>INC-DAT-801</t>
        </is>
      </c>
      <c r="C5" s="7" t="inlineStr">
        <is>
          <t>Volume Anomaly (-40% drop)</t>
        </is>
      </c>
      <c r="D5" s="7" t="inlineStr">
        <is>
          <t>DP-REV-01 (Store POS)</t>
        </is>
      </c>
      <c r="E5" s="34" t="inlineStr">
        <is>
          <t>HIGH</t>
        </is>
      </c>
      <c r="F5" s="7" t="inlineStr">
        <is>
          <t>Monte Carlo ML Anomaly</t>
        </is>
      </c>
      <c r="G5" s="64" t="n">
        <v>3.5</v>
      </c>
      <c r="H5" s="64" t="n">
        <v>24</v>
      </c>
      <c r="I5" s="7" t="inlineStr">
        <is>
          <t>POS gateway timeout in Sumatra region</t>
        </is>
      </c>
      <c r="J5" s="19" t="inlineStr">
        <is>
          <t>RESOLVED</t>
        </is>
      </c>
    </row>
    <row r="6">
      <c r="B6" s="22" t="inlineStr">
        <is>
          <t>INC-DAT-802</t>
        </is>
      </c>
      <c r="C6" s="5" t="inlineStr">
        <is>
          <t>Freshness Delay (+90m SLA)</t>
        </is>
      </c>
      <c r="D6" s="5" t="inlineStr">
        <is>
          <t>DP-SCM-01 (Inventory)</t>
        </is>
      </c>
      <c r="E6" s="23" t="inlineStr">
        <is>
          <t>MEDIUM</t>
        </is>
      </c>
      <c r="F6" s="5" t="inlineStr">
        <is>
          <t>Datadog Data Pipeline Monitor</t>
        </is>
      </c>
      <c r="G6" s="65" t="n">
        <v>5</v>
      </c>
      <c r="H6" s="65" t="n">
        <v>18</v>
      </c>
      <c r="I6" s="5" t="inlineStr">
        <is>
          <t>Kafka consumer group rebalancing</t>
        </is>
      </c>
      <c r="J6" s="23" t="inlineStr">
        <is>
          <t>RESOLVED</t>
        </is>
      </c>
    </row>
    <row r="7">
      <c r="B7" s="18" t="inlineStr">
        <is>
          <t>INC-DAT-803</t>
        </is>
      </c>
      <c r="C7" s="7" t="inlineStr">
        <is>
          <t>Schema Drift (Unknown Field)</t>
        </is>
      </c>
      <c r="D7" s="7" t="inlineStr">
        <is>
          <t>DP-CST-01 (Customer 360)</t>
        </is>
      </c>
      <c r="E7" s="19" t="inlineStr">
        <is>
          <t>MEDIUM</t>
        </is>
      </c>
      <c r="F7" s="7" t="inlineStr">
        <is>
          <t>dbt Test breaking schema alert</t>
        </is>
      </c>
      <c r="G7" s="64" t="n">
        <v>2</v>
      </c>
      <c r="H7" s="64" t="n">
        <v>35</v>
      </c>
      <c r="I7" s="7" t="inlineStr">
        <is>
          <t>Mobile app release v4.2 added tax_id</t>
        </is>
      </c>
      <c r="J7" s="19" t="inlineStr">
        <is>
          <t>RESOLVED</t>
        </is>
      </c>
    </row>
    <row r="8">
      <c r="B8" s="22" t="inlineStr">
        <is>
          <t>INC-DAT-804</t>
        </is>
      </c>
      <c r="C8" s="5" t="inlineStr">
        <is>
          <t>Null Spike in mandatory NIK</t>
        </is>
      </c>
      <c r="D8" s="5" t="inlineStr">
        <is>
          <t>customer.master_golden</t>
        </is>
      </c>
      <c r="E8" s="30" t="inlineStr">
        <is>
          <t>HIGH</t>
        </is>
      </c>
      <c r="F8" s="5" t="inlineStr">
        <is>
          <t>Great Expectations assertion drop</t>
        </is>
      </c>
      <c r="G8" s="65" t="n">
        <v>1.5</v>
      </c>
      <c r="H8" s="65" t="n">
        <v>12</v>
      </c>
      <c r="I8" s="5" t="inlineStr">
        <is>
          <t>CRM frontend input bypass bug</t>
        </is>
      </c>
      <c r="J8" s="23" t="inlineStr">
        <is>
          <t>RESOLVED</t>
        </is>
      </c>
    </row>
    <row r="9">
      <c r="B9" s="18" t="inlineStr">
        <is>
          <t>INC-DAT-805</t>
        </is>
      </c>
      <c r="C9" s="7" t="inlineStr">
        <is>
          <t>Data Distribution Outlier</t>
        </is>
      </c>
      <c r="D9" s="7" t="inlineStr">
        <is>
          <t>DP-FRD-01 (Fraud Scoring)</t>
        </is>
      </c>
      <c r="E9" s="38" t="inlineStr">
        <is>
          <t>CRITICAL</t>
        </is>
      </c>
      <c r="F9" s="7" t="inlineStr">
        <is>
          <t>Evidently AI Feature Drift Alert</t>
        </is>
      </c>
      <c r="G9" s="64" t="n">
        <v>1</v>
      </c>
      <c r="H9" s="64" t="n">
        <v>8</v>
      </c>
      <c r="I9" s="7" t="inlineStr">
        <is>
          <t>New carding attack script pattern</t>
        </is>
      </c>
      <c r="J9" s="19" t="inlineStr">
        <is>
          <t>MITIGATED</t>
        </is>
      </c>
    </row>
    <row r="10">
      <c r="B10" s="24" t="inlineStr">
        <is>
          <t>AVERAGE INCIDENT MTTD &amp; MTTR</t>
        </is>
      </c>
      <c r="C10" s="60" t="n"/>
      <c r="D10" s="60" t="n"/>
      <c r="E10" s="60" t="n"/>
      <c r="F10" s="61" t="n"/>
      <c r="G10" s="62">
        <f>AVERAGE(G5:G9)</f>
        <v/>
      </c>
      <c r="H10" s="62">
        <f>AVERAGE(H5:H9)</f>
        <v/>
      </c>
      <c r="I10" s="27" t="n"/>
      <c r="J10" s="27" t="n"/>
    </row>
  </sheetData>
  <mergeCells count="2">
    <mergeCell ref="B10:F10"/>
    <mergeCell ref="B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6" customWidth="1" min="2" max="2"/>
    <col width="28" customWidth="1" min="3" max="3"/>
    <col width="23" customWidth="1" min="4" max="4"/>
    <col width="27" customWidth="1" min="5" max="5"/>
    <col width="24" customWidth="1" min="6" max="6"/>
    <col width="18" customWidth="1" min="7" max="7"/>
    <col width="24" customWidth="1" min="8" max="8"/>
    <col width="20" customWidth="1" min="9" max="9"/>
    <col width="22" customWidth="1" min="10" max="10"/>
  </cols>
  <sheetData>
    <row r="2">
      <c r="B2" s="1" t="inlineStr">
        <is>
          <t>ENTERPRISE METADATA CATALOG, PII CLASSIFICATION &amp; DATA GLOSSARY</t>
        </is>
      </c>
    </row>
    <row r="4">
      <c r="B4" s="3" t="inlineStr">
        <is>
          <t>Catalog Asset ID</t>
        </is>
      </c>
      <c r="C4" s="3" t="inlineStr">
        <is>
          <t>Asset Name / Table</t>
        </is>
      </c>
      <c r="D4" s="3" t="inlineStr">
        <is>
          <t>Domain Group</t>
        </is>
      </c>
      <c r="E4" s="3" t="inlineStr">
        <is>
          <t>PII Classification</t>
        </is>
      </c>
      <c r="F4" s="3" t="inlineStr">
        <is>
          <t>Data Retention Policy</t>
        </is>
      </c>
      <c r="G4" s="3" t="inlineStr">
        <is>
          <t>Certified Tag</t>
        </is>
      </c>
      <c r="H4" s="3" t="inlineStr">
        <is>
          <t>Search Discovery Rank</t>
        </is>
      </c>
      <c r="I4" s="3" t="inlineStr">
        <is>
          <t>Steward Contact</t>
        </is>
      </c>
      <c r="J4" s="3" t="inlineStr">
        <is>
          <t>Governance Status</t>
        </is>
      </c>
    </row>
    <row r="5">
      <c r="B5" s="18" t="inlineStr">
        <is>
          <t>CAT-TAB-01</t>
        </is>
      </c>
      <c r="C5" s="7" t="inlineStr">
        <is>
          <t>sales.pos_transactions</t>
        </is>
      </c>
      <c r="D5" s="18" t="inlineStr">
        <is>
          <t>Sales &amp; Revenue</t>
        </is>
      </c>
      <c r="E5" s="7" t="inlineStr">
        <is>
          <t>CONFIDENTIAL (PCI/Card)</t>
        </is>
      </c>
      <c r="F5" s="7" t="inlineStr">
        <is>
          <t>7 Years Statutory</t>
        </is>
      </c>
      <c r="G5" s="18" t="inlineStr">
        <is>
          <t>GOLD_CERTIFIED</t>
        </is>
      </c>
      <c r="H5" s="7" t="inlineStr">
        <is>
          <t>#1 Trending</t>
        </is>
      </c>
      <c r="I5" s="7" t="inlineStr">
        <is>
          <t>sales-lead@co.id</t>
        </is>
      </c>
      <c r="J5" s="19" t="inlineStr">
        <is>
          <t>ACTIVE_DISCOVERABLE</t>
        </is>
      </c>
    </row>
    <row r="6">
      <c r="B6" s="22" t="inlineStr">
        <is>
          <t>CAT-TAB-02</t>
        </is>
      </c>
      <c r="C6" s="5" t="inlineStr">
        <is>
          <t>customer.master_golden</t>
        </is>
      </c>
      <c r="D6" s="22" t="inlineStr">
        <is>
          <t>Customer &amp; Marketing</t>
        </is>
      </c>
      <c r="E6" s="5" t="inlineStr">
        <is>
          <t>HIGHLY_RESTRICTED (PII)</t>
        </is>
      </c>
      <c r="F6" s="5" t="inlineStr">
        <is>
          <t>Indefinite Active</t>
        </is>
      </c>
      <c r="G6" s="22" t="inlineStr">
        <is>
          <t>GOLD_CERTIFIED</t>
        </is>
      </c>
      <c r="H6" s="5" t="inlineStr">
        <is>
          <t>#2 Trending</t>
        </is>
      </c>
      <c r="I6" s="5" t="inlineStr">
        <is>
          <t>cdo-steward@co.id</t>
        </is>
      </c>
      <c r="J6" s="23" t="inlineStr">
        <is>
          <t>ACTIVE_DISCOVERABLE</t>
        </is>
      </c>
    </row>
    <row r="7">
      <c r="B7" s="18" t="inlineStr">
        <is>
          <t>CAT-TAB-03</t>
        </is>
      </c>
      <c r="C7" s="7" t="inlineStr">
        <is>
          <t>inventory.realtime_stock</t>
        </is>
      </c>
      <c r="D7" s="18" t="inlineStr">
        <is>
          <t>Supply Chain</t>
        </is>
      </c>
      <c r="E7" s="7" t="inlineStr">
        <is>
          <t>INTERNAL_USE</t>
        </is>
      </c>
      <c r="F7" s="7" t="inlineStr">
        <is>
          <t>2 Years Rolling</t>
        </is>
      </c>
      <c r="G7" s="18" t="inlineStr">
        <is>
          <t>GOLD_CERTIFIED</t>
        </is>
      </c>
      <c r="H7" s="7" t="inlineStr">
        <is>
          <t>#3 Trending</t>
        </is>
      </c>
      <c r="I7" s="7" t="inlineStr">
        <is>
          <t>scm-lead@co.id</t>
        </is>
      </c>
      <c r="J7" s="19" t="inlineStr">
        <is>
          <t>ACTIVE_DISCOVERABLE</t>
        </is>
      </c>
    </row>
    <row r="8">
      <c r="B8" s="22" t="inlineStr">
        <is>
          <t>CAT-TAB-04</t>
        </is>
      </c>
      <c r="C8" s="5" t="inlineStr">
        <is>
          <t>finance.gl_reconciled</t>
        </is>
      </c>
      <c r="D8" s="22" t="inlineStr">
        <is>
          <t>Finance &amp; Accounting</t>
        </is>
      </c>
      <c r="E8" s="5" t="inlineStr">
        <is>
          <t>CONFIDENTIAL (Financial)</t>
        </is>
      </c>
      <c r="F8" s="5" t="inlineStr">
        <is>
          <t>10 Years Tax</t>
        </is>
      </c>
      <c r="G8" s="22" t="inlineStr">
        <is>
          <t>GOLD_CERTIFIED</t>
        </is>
      </c>
      <c r="H8" s="5" t="inlineStr">
        <is>
          <t>#5 Trending</t>
        </is>
      </c>
      <c r="I8" s="5" t="inlineStr">
        <is>
          <t>finance-ops@co.id</t>
        </is>
      </c>
      <c r="J8" s="23" t="inlineStr">
        <is>
          <t>ACTIVE_DISCOVERABLE</t>
        </is>
      </c>
    </row>
    <row r="9">
      <c r="B9" s="18" t="inlineStr">
        <is>
          <t>CAT-TAB-05</t>
        </is>
      </c>
      <c r="C9" s="7" t="inlineStr">
        <is>
          <t>product.pim_hierarchy</t>
        </is>
      </c>
      <c r="D9" s="18" t="inlineStr">
        <is>
          <t>Merchandise</t>
        </is>
      </c>
      <c r="E9" s="7" t="inlineStr">
        <is>
          <t>PUBLIC_ACCESSIBLE</t>
        </is>
      </c>
      <c r="F9" s="7" t="inlineStr">
        <is>
          <t>Indefinite Active</t>
        </is>
      </c>
      <c r="G9" s="18" t="inlineStr">
        <is>
          <t>SILVER_VERIFIED</t>
        </is>
      </c>
      <c r="H9" s="7" t="inlineStr">
        <is>
          <t>#8 Trending</t>
        </is>
      </c>
      <c r="I9" s="7" t="inlineStr">
        <is>
          <t>pim-admin@co.id</t>
        </is>
      </c>
      <c r="J9" s="19" t="inlineStr">
        <is>
          <t>ACTIVE_DISCOVERABLE</t>
        </is>
      </c>
    </row>
    <row r="10">
      <c r="B10" s="22" t="inlineStr">
        <is>
          <t>CAT-TAB-06</t>
        </is>
      </c>
      <c r="C10" s="5" t="inlineStr">
        <is>
          <t>fraud.blacklisted_devices</t>
        </is>
      </c>
      <c r="D10" s="22" t="inlineStr">
        <is>
          <t>Risk &amp; Fraud</t>
        </is>
      </c>
      <c r="E10" s="5" t="inlineStr">
        <is>
          <t>HIGHLY_RESTRICTED (Sec)</t>
        </is>
      </c>
      <c r="F10" s="5" t="inlineStr">
        <is>
          <t>5 Years Rolling</t>
        </is>
      </c>
      <c r="G10" s="22" t="inlineStr">
        <is>
          <t>GOLD_CERTIFIED</t>
        </is>
      </c>
      <c r="H10" s="5" t="inlineStr">
        <is>
          <t>#10 Trending</t>
        </is>
      </c>
      <c r="I10" s="5" t="inlineStr">
        <is>
          <t>fraud-sec@co.id</t>
        </is>
      </c>
      <c r="J10" s="23" t="inlineStr">
        <is>
          <t>ACTIVE_DISCOVERABLE</t>
        </is>
      </c>
    </row>
  </sheetData>
  <mergeCells count="1">
    <mergeCell ref="B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9" customWidth="1" min="2" max="2"/>
    <col width="25" customWidth="1" min="3" max="3"/>
    <col width="29" customWidth="1" min="4" max="4"/>
    <col width="31" customWidth="1" min="5" max="5"/>
    <col width="40" customWidth="1" min="6" max="6"/>
    <col width="27" customWidth="1" min="7" max="7"/>
    <col width="27" customWidth="1" min="8" max="8"/>
    <col width="18" customWidth="1" min="9" max="9"/>
    <col width="21" customWidth="1" min="10" max="10"/>
  </cols>
  <sheetData>
    <row r="2">
      <c r="B2" s="1" t="inlineStr">
        <is>
          <t>DATA ACCESS PRIVILEGE, ROW-LEVEL SECURITY (RLS) &amp; MASKING POLICIES</t>
        </is>
      </c>
    </row>
    <row r="4">
      <c r="B4" s="3" t="inlineStr">
        <is>
          <t>Policy ID</t>
        </is>
      </c>
      <c r="C4" s="3" t="inlineStr">
        <is>
          <t>Target Table / Port</t>
        </is>
      </c>
      <c r="D4" s="3" t="inlineStr">
        <is>
          <t>User Role Group</t>
        </is>
      </c>
      <c r="E4" s="3" t="inlineStr">
        <is>
          <t>Security Policy Type</t>
        </is>
      </c>
      <c r="F4" s="3" t="inlineStr">
        <is>
          <t>Applied Rule Action</t>
        </is>
      </c>
      <c r="G4" s="3" t="inlineStr">
        <is>
          <t>Masking Technique</t>
        </is>
      </c>
      <c r="H4" s="3" t="inlineStr">
        <is>
          <t>Justification / Ticket</t>
        </is>
      </c>
      <c r="I4" s="3" t="inlineStr">
        <is>
          <t>Last Audit Date</t>
        </is>
      </c>
      <c r="J4" s="3" t="inlineStr">
        <is>
          <t>Policy Enforcement</t>
        </is>
      </c>
    </row>
    <row r="5">
      <c r="B5" s="18" t="inlineStr">
        <is>
          <t>POL-RLS-01</t>
        </is>
      </c>
      <c r="C5" s="7" t="inlineStr">
        <is>
          <t>customer.master_golden</t>
        </is>
      </c>
      <c r="D5" s="7" t="inlineStr">
        <is>
          <t>Data Analysts (General)</t>
        </is>
      </c>
      <c r="E5" s="18" t="inlineStr">
        <is>
          <t>Column Dynamic Masking</t>
        </is>
      </c>
      <c r="F5" s="7" t="inlineStr">
        <is>
          <t>Mask Full NIK &amp; Phone</t>
        </is>
      </c>
      <c r="G5" s="7" t="inlineStr">
        <is>
          <t>SHA256 Hash + Partial</t>
        </is>
      </c>
      <c r="H5" s="7" t="inlineStr">
        <is>
          <t>PDP Compliance</t>
        </is>
      </c>
      <c r="I5" s="18" t="inlineStr">
        <is>
          <t>2026-10-10</t>
        </is>
      </c>
      <c r="J5" s="19" t="inlineStr">
        <is>
          <t>ACTIVE_ENFORCED</t>
        </is>
      </c>
    </row>
    <row r="6">
      <c r="B6" s="22" t="inlineStr">
        <is>
          <t>POL-RLS-02</t>
        </is>
      </c>
      <c r="C6" s="5" t="inlineStr">
        <is>
          <t>sales.pos_transactions</t>
        </is>
      </c>
      <c r="D6" s="5" t="inlineStr">
        <is>
          <t>Regional Store Managers</t>
        </is>
      </c>
      <c r="E6" s="22" t="inlineStr">
        <is>
          <t>Row-Level Security (RLS)</t>
        </is>
      </c>
      <c r="F6" s="5" t="inlineStr">
        <is>
          <t>Filter by user's assigned region</t>
        </is>
      </c>
      <c r="G6" s="5" t="inlineStr">
        <is>
          <t>Session Context Variable</t>
        </is>
      </c>
      <c r="H6" s="5" t="inlineStr">
        <is>
          <t>Regional Segregation</t>
        </is>
      </c>
      <c r="I6" s="22" t="inlineStr">
        <is>
          <t>2026-10-12</t>
        </is>
      </c>
      <c r="J6" s="23" t="inlineStr">
        <is>
          <t>ACTIVE_ENFORCED</t>
        </is>
      </c>
    </row>
    <row r="7">
      <c r="B7" s="18" t="inlineStr">
        <is>
          <t>POL-RLS-03</t>
        </is>
      </c>
      <c r="C7" s="7" t="inlineStr">
        <is>
          <t>finance.gl_reconciled</t>
        </is>
      </c>
      <c r="D7" s="7" t="inlineStr">
        <is>
          <t>BI Engineers (Non-Finance)</t>
        </is>
      </c>
      <c r="E7" s="18" t="inlineStr">
        <is>
          <t>Table Access Restriction</t>
        </is>
      </c>
      <c r="F7" s="7" t="inlineStr">
        <is>
          <t>Block Salary &amp; Executive GL</t>
        </is>
      </c>
      <c r="G7" s="7" t="inlineStr">
        <is>
          <t>Zero-Trust RBAC Grant</t>
        </is>
      </c>
      <c r="H7" s="7" t="inlineStr">
        <is>
          <t>Payroll Confidentiality</t>
        </is>
      </c>
      <c r="I7" s="18" t="inlineStr">
        <is>
          <t>2026-10-05</t>
        </is>
      </c>
      <c r="J7" s="19" t="inlineStr">
        <is>
          <t>ACTIVE_ENFORCED</t>
        </is>
      </c>
    </row>
    <row r="8">
      <c r="B8" s="22" t="inlineStr">
        <is>
          <t>POL-RLS-04</t>
        </is>
      </c>
      <c r="C8" s="5" t="inlineStr">
        <is>
          <t>fraud.scoring_features</t>
        </is>
      </c>
      <c r="D8" s="5" t="inlineStr">
        <is>
          <t>ML Ops Engineers</t>
        </is>
      </c>
      <c r="E8" s="22" t="inlineStr">
        <is>
          <t>Time-Bound Privileged Access</t>
        </is>
      </c>
      <c r="F8" s="5" t="inlineStr">
        <is>
          <t>JIT Elevation 4-hour max</t>
        </is>
      </c>
      <c r="G8" s="5" t="inlineStr">
        <is>
          <t>CyberArk Teleport PAM</t>
        </is>
      </c>
      <c r="H8" s="5" t="inlineStr">
        <is>
          <t>Incident Troubleshooting</t>
        </is>
      </c>
      <c r="I8" s="22" t="inlineStr">
        <is>
          <t>2026-10-14</t>
        </is>
      </c>
      <c r="J8" s="23" t="inlineStr">
        <is>
          <t>ACTIVE_ENFORCED</t>
        </is>
      </c>
    </row>
    <row r="9">
      <c r="B9" s="18" t="inlineStr">
        <is>
          <t>POL-RLS-05</t>
        </is>
      </c>
      <c r="C9" s="7" t="inlineStr">
        <is>
          <t>customer.master_golden</t>
        </is>
      </c>
      <c r="D9" s="7" t="inlineStr">
        <is>
          <t>CRM Campaign Specialists</t>
        </is>
      </c>
      <c r="E9" s="18" t="inlineStr">
        <is>
          <t>Differential Privacy Noise</t>
        </is>
      </c>
      <c r="F9" s="7" t="inlineStr">
        <is>
          <t>Add Laplace noise to count aggregates</t>
        </is>
      </c>
      <c r="G9" s="7" t="inlineStr">
        <is>
          <t>K-Anonymity (k=10)</t>
        </is>
      </c>
      <c r="H9" s="7" t="inlineStr">
        <is>
          <t>Cohort Privacy Filter</t>
        </is>
      </c>
      <c r="I9" s="18" t="inlineStr">
        <is>
          <t>2026-10-08</t>
        </is>
      </c>
      <c r="J9" s="19" t="inlineStr">
        <is>
          <t>ACTIVE_ENFORCED</t>
        </is>
      </c>
    </row>
  </sheetData>
  <mergeCells count="1">
    <mergeCell ref="B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23" customWidth="1" min="3" max="3"/>
    <col width="23" customWidth="1" min="4" max="4"/>
    <col width="21" customWidth="1" min="5" max="5"/>
    <col width="20" customWidth="1" min="6" max="6"/>
    <col width="16" customWidth="1" min="7" max="7"/>
    <col width="29" customWidth="1" min="8" max="8"/>
    <col width="35" customWidth="1" min="9" max="9"/>
    <col width="16" customWidth="1" min="10" max="10"/>
  </cols>
  <sheetData>
    <row r="2">
      <c r="B2" s="1" t="inlineStr">
        <is>
          <t>DATA MESH FINOPS: COMPUTE, STORAGE &amp; QUERY COST ATTRIBUTION</t>
        </is>
      </c>
    </row>
    <row r="4">
      <c r="B4" s="3" t="inlineStr">
        <is>
          <t>Domain Cost Center</t>
        </is>
      </c>
      <c r="C4" s="3" t="inlineStr">
        <is>
          <t>Monthly Budget (USD)</t>
        </is>
      </c>
      <c r="D4" s="3" t="inlineStr">
        <is>
          <t>Actual Compute (USD)</t>
        </is>
      </c>
      <c r="E4" s="3" t="inlineStr">
        <is>
          <t>Storage Cost (USD)</t>
        </is>
      </c>
      <c r="F4" s="3" t="inlineStr">
        <is>
          <t>Total Spend (USD)</t>
        </is>
      </c>
      <c r="G4" s="3" t="inlineStr">
        <is>
          <t>Budget Burn %</t>
        </is>
      </c>
      <c r="H4" s="3" t="inlineStr">
        <is>
          <t>Top Workload Driver</t>
        </is>
      </c>
      <c r="I4" s="3" t="inlineStr">
        <is>
          <t>Optimization Action</t>
        </is>
      </c>
      <c r="J4" s="3" t="inlineStr">
        <is>
          <t>FinOps Status</t>
        </is>
      </c>
    </row>
    <row r="5">
      <c r="B5" s="39" t="inlineStr">
        <is>
          <t>Sales &amp; Revenue Domain</t>
        </is>
      </c>
      <c r="C5" s="66" t="n">
        <v>25000</v>
      </c>
      <c r="D5" s="66" t="n">
        <v>18200</v>
      </c>
      <c r="E5" s="66" t="n">
        <v>3100</v>
      </c>
      <c r="F5" s="67">
        <f>SUM(D5:E5)</f>
        <v/>
      </c>
      <c r="G5" s="51">
        <f>F5/C5</f>
        <v/>
      </c>
      <c r="H5" s="42" t="inlineStr">
        <is>
          <t>POS BigQuery Queries</t>
        </is>
      </c>
      <c r="I5" s="42" t="inlineStr">
        <is>
          <t>Converted to Bi-Engine Cache</t>
        </is>
      </c>
      <c r="J5" s="19" t="inlineStr">
        <is>
          <t>UNDER_BUDGET</t>
        </is>
      </c>
    </row>
    <row r="6">
      <c r="B6" s="43" t="inlineStr">
        <is>
          <t>Customer &amp; Marketing Domain</t>
        </is>
      </c>
      <c r="C6" s="68" t="n">
        <v>32000</v>
      </c>
      <c r="D6" s="68" t="n">
        <v>24500</v>
      </c>
      <c r="E6" s="68" t="n">
        <v>4800</v>
      </c>
      <c r="F6" s="69">
        <f>SUM(D6:E6)</f>
        <v/>
      </c>
      <c r="G6" s="52">
        <f>F6/C6</f>
        <v/>
      </c>
      <c r="H6" s="46" t="inlineStr">
        <is>
          <t>Snowflake Customer 360</t>
        </is>
      </c>
      <c r="I6" s="46" t="inlineStr">
        <is>
          <t>Auto-Suspend 30s tuned</t>
        </is>
      </c>
      <c r="J6" s="30" t="inlineStr">
        <is>
          <t>ON_TARGET</t>
        </is>
      </c>
    </row>
    <row r="7">
      <c r="B7" s="39" t="inlineStr">
        <is>
          <t>Supply Chain &amp; Logistics Domain</t>
        </is>
      </c>
      <c r="C7" s="66" t="n">
        <v>22000</v>
      </c>
      <c r="D7" s="66" t="n">
        <v>15800</v>
      </c>
      <c r="E7" s="66" t="n">
        <v>3900</v>
      </c>
      <c r="F7" s="67">
        <f>SUM(D7:E7)</f>
        <v/>
      </c>
      <c r="G7" s="51">
        <f>F7/C7</f>
        <v/>
      </c>
      <c r="H7" s="42" t="inlineStr">
        <is>
          <t>Databricks Spark Delta</t>
        </is>
      </c>
      <c r="I7" s="42" t="inlineStr">
        <is>
          <t>Spot Instances utilization 85%</t>
        </is>
      </c>
      <c r="J7" s="19" t="inlineStr">
        <is>
          <t>UNDER_BUDGET</t>
        </is>
      </c>
    </row>
    <row r="8">
      <c r="B8" s="43" t="inlineStr">
        <is>
          <t>Risk &amp; Fraud Tech Domain</t>
        </is>
      </c>
      <c r="C8" s="68" t="n">
        <v>28000</v>
      </c>
      <c r="D8" s="68" t="n">
        <v>21400</v>
      </c>
      <c r="E8" s="68" t="n">
        <v>2900</v>
      </c>
      <c r="F8" s="69">
        <f>SUM(D8:E8)</f>
        <v/>
      </c>
      <c r="G8" s="52">
        <f>F8/C8</f>
        <v/>
      </c>
      <c r="H8" s="46" t="inlineStr">
        <is>
          <t>Flink Real-Time Stream</t>
        </is>
      </c>
      <c r="I8" s="46" t="inlineStr">
        <is>
          <t>Memory allocation compacted</t>
        </is>
      </c>
      <c r="J8" s="23" t="inlineStr">
        <is>
          <t>UNDER_BUDGET</t>
        </is>
      </c>
    </row>
    <row r="9">
      <c r="B9" s="39" t="inlineStr">
        <is>
          <t>Finance &amp; Accounting Domain</t>
        </is>
      </c>
      <c r="C9" s="66" t="n">
        <v>15000</v>
      </c>
      <c r="D9" s="66" t="n">
        <v>9800</v>
      </c>
      <c r="E9" s="66" t="n">
        <v>2200</v>
      </c>
      <c r="F9" s="67">
        <f>SUM(D9:E9)</f>
        <v/>
      </c>
      <c r="G9" s="51">
        <f>F9/C9</f>
        <v/>
      </c>
      <c r="H9" s="42" t="inlineStr">
        <is>
          <t>GL Monthly Batch Lakehouse</t>
        </is>
      </c>
      <c r="I9" s="42" t="inlineStr">
        <is>
          <t>Clustered BigQuery tables</t>
        </is>
      </c>
      <c r="J9" s="19" t="inlineStr">
        <is>
          <t>UNDER_BUDGET</t>
        </is>
      </c>
    </row>
    <row r="10">
      <c r="B10" s="43" t="inlineStr">
        <is>
          <t>Enterprise Core Mesh Platform</t>
        </is>
      </c>
      <c r="C10" s="68" t="n">
        <v>35000</v>
      </c>
      <c r="D10" s="68" t="n">
        <v>28500</v>
      </c>
      <c r="E10" s="68" t="n">
        <v>5200</v>
      </c>
      <c r="F10" s="69">
        <f>SUM(D10:E10)</f>
        <v/>
      </c>
      <c r="G10" s="52">
        <f>F10/C10</f>
        <v/>
      </c>
      <c r="H10" s="46" t="inlineStr">
        <is>
          <t>Confluent Kafka Dedicated</t>
        </is>
      </c>
      <c r="I10" s="46" t="inlineStr">
        <is>
          <t>Multi-region partition rebalance</t>
        </is>
      </c>
      <c r="J10" s="30" t="inlineStr">
        <is>
          <t>ON_TARGET</t>
        </is>
      </c>
    </row>
    <row r="11">
      <c r="B11" s="24" t="inlineStr">
        <is>
          <t>TOTAL MESH CLOUD FINOPS</t>
        </is>
      </c>
      <c r="C11" s="70">
        <f>SUM(C5:C10)</f>
        <v/>
      </c>
      <c r="D11" s="70">
        <f>SUM(D5:D10)</f>
        <v/>
      </c>
      <c r="E11" s="70">
        <f>SUM(E5:E10)</f>
        <v/>
      </c>
      <c r="F11" s="70">
        <f>SUM(F5:F10)</f>
        <v/>
      </c>
      <c r="G11" s="63">
        <f>F11/C11</f>
        <v/>
      </c>
      <c r="H11" s="27" t="n"/>
      <c r="I11" s="27" t="n"/>
      <c r="J11" s="27" t="n"/>
    </row>
  </sheetData>
  <mergeCells count="1">
    <mergeCell ref="B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59" customWidth="1" min="2" max="2"/>
    <col width="16" customWidth="1" min="3" max="3"/>
    <col width="12" customWidth="1" min="4" max="4"/>
    <col width="12" customWidth="1" min="5" max="5"/>
    <col width="19" customWidth="1" min="6" max="6"/>
    <col width="12" customWidth="1" min="7" max="7"/>
    <col width="17" customWidth="1" min="8" max="8"/>
    <col width="21" customWidth="1" min="9" max="9"/>
    <col width="19" customWidth="1" min="10" max="10"/>
  </cols>
  <sheetData>
    <row r="2">
      <c r="B2" s="1" t="inlineStr">
        <is>
          <t>EXECUTIVE DATA MESH &amp; DATA GOVERNANCE MATURITY SCORECARD</t>
        </is>
      </c>
    </row>
    <row r="4">
      <c r="B4" s="3" t="inlineStr">
        <is>
          <t>Strategic KPI Dimension</t>
        </is>
      </c>
      <c r="C4" s="3" t="inlineStr">
        <is>
          <t>Target FY2026</t>
        </is>
      </c>
      <c r="D4" s="3" t="inlineStr">
        <is>
          <t>Q1 Actual</t>
        </is>
      </c>
      <c r="E4" s="3" t="inlineStr">
        <is>
          <t>Q2 Actual</t>
        </is>
      </c>
      <c r="F4" s="3" t="inlineStr">
        <is>
          <t>Q3 Actual (Proj)</t>
        </is>
      </c>
      <c r="G4" s="3" t="inlineStr">
        <is>
          <t>Q4 Target</t>
        </is>
      </c>
      <c r="H4" s="3" t="inlineStr">
        <is>
          <t>FY26 Projected</t>
        </is>
      </c>
      <c r="I4" s="3" t="inlineStr">
        <is>
          <t>Variance vs Target</t>
        </is>
      </c>
      <c r="J4" s="3" t="inlineStr">
        <is>
          <t>Executive Health</t>
        </is>
      </c>
    </row>
    <row r="5">
      <c r="B5" s="42" t="inlineStr">
        <is>
          <t>Data Mesh Products in Production</t>
        </is>
      </c>
      <c r="C5" s="16" t="n">
        <v>50</v>
      </c>
      <c r="D5" s="16" t="n">
        <v>28</v>
      </c>
      <c r="E5" s="16" t="n">
        <v>36</v>
      </c>
      <c r="F5" s="16" t="n">
        <v>44</v>
      </c>
      <c r="G5" s="16" t="n">
        <v>52</v>
      </c>
      <c r="H5" s="16" t="n">
        <v>44</v>
      </c>
      <c r="I5" s="16" t="n">
        <v>-6</v>
      </c>
      <c r="J5" s="19" t="inlineStr">
        <is>
          <t>ON_TRACK</t>
        </is>
      </c>
    </row>
    <row r="6">
      <c r="B6" s="46" t="inlineStr">
        <is>
          <t>Enterprise Data Quality Index %</t>
        </is>
      </c>
      <c r="C6" s="33" t="n">
        <v>0.995</v>
      </c>
      <c r="D6" s="33" t="n">
        <v>0.992</v>
      </c>
      <c r="E6" s="33" t="n">
        <v>0.9945000000000001</v>
      </c>
      <c r="F6" s="33" t="n">
        <v>0.996</v>
      </c>
      <c r="G6" s="33" t="n">
        <v>0.997</v>
      </c>
      <c r="H6" s="33" t="n">
        <v>0.9955000000000001</v>
      </c>
      <c r="I6" s="33" t="n">
        <v>0.0005</v>
      </c>
      <c r="J6" s="23" t="inlineStr">
        <is>
          <t>EXCEEDS</t>
        </is>
      </c>
    </row>
    <row r="7">
      <c r="B7" s="42" t="inlineStr">
        <is>
          <t>Customer 360 Match Accuracy %</t>
        </is>
      </c>
      <c r="C7" s="32" t="n">
        <v>0.98</v>
      </c>
      <c r="D7" s="32" t="n">
        <v>0.965</v>
      </c>
      <c r="E7" s="32" t="n">
        <v>0.978</v>
      </c>
      <c r="F7" s="32" t="n">
        <v>0.985</v>
      </c>
      <c r="G7" s="32" t="n">
        <v>0.99</v>
      </c>
      <c r="H7" s="32" t="n">
        <v>0.9825</v>
      </c>
      <c r="I7" s="32" t="n">
        <v>0.0025</v>
      </c>
      <c r="J7" s="19" t="inlineStr">
        <is>
          <t>EXCEEDS</t>
        </is>
      </c>
    </row>
    <row r="8">
      <c r="B8" s="46" t="inlineStr">
        <is>
          <t>Data Contract Breaking Changes</t>
        </is>
      </c>
      <c r="C8" s="20" t="n">
        <v>0</v>
      </c>
      <c r="D8" s="20" t="n">
        <v>1</v>
      </c>
      <c r="E8" s="20" t="n">
        <v>0</v>
      </c>
      <c r="F8" s="20" t="n">
        <v>0</v>
      </c>
      <c r="G8" s="20" t="n">
        <v>0</v>
      </c>
      <c r="H8" s="20" t="n">
        <v>0</v>
      </c>
      <c r="I8" s="20" t="n">
        <v>0</v>
      </c>
      <c r="J8" s="23" t="inlineStr">
        <is>
          <t>EXCEEDS</t>
        </is>
      </c>
    </row>
    <row r="9">
      <c r="B9" s="42" t="inlineStr">
        <is>
          <t>Self-Serve Data Provisioning Time (Days)</t>
        </is>
      </c>
      <c r="C9" s="64" t="n">
        <v>1</v>
      </c>
      <c r="D9" s="64" t="n">
        <v>3.5</v>
      </c>
      <c r="E9" s="64" t="n">
        <v>2</v>
      </c>
      <c r="F9" s="64" t="n">
        <v>1.2</v>
      </c>
      <c r="G9" s="64" t="n">
        <v>0.8</v>
      </c>
      <c r="H9" s="64" t="n">
        <v>1.5</v>
      </c>
      <c r="I9" s="64" t="n">
        <v>0.5</v>
      </c>
      <c r="J9" s="19" t="inlineStr">
        <is>
          <t>ON_TRACK</t>
        </is>
      </c>
    </row>
    <row r="10">
      <c r="B10" s="46" t="inlineStr">
        <is>
          <t>Column-Level Lineage Coverage %</t>
        </is>
      </c>
      <c r="C10" s="33" t="n">
        <v>0.95</v>
      </c>
      <c r="D10" s="33" t="n">
        <v>0.88</v>
      </c>
      <c r="E10" s="33" t="n">
        <v>0.92</v>
      </c>
      <c r="F10" s="33" t="n">
        <v>0.96</v>
      </c>
      <c r="G10" s="33" t="n">
        <v>0.98</v>
      </c>
      <c r="H10" s="33" t="n">
        <v>0.9399999999999999</v>
      </c>
      <c r="I10" s="33" t="n">
        <v>-0.01</v>
      </c>
      <c r="J10" s="23" t="inlineStr">
        <is>
          <t>ON_TRACK</t>
        </is>
      </c>
    </row>
    <row r="11">
      <c r="B11" s="42" t="inlineStr">
        <is>
          <t>Data Observability MTTR (min)</t>
        </is>
      </c>
      <c r="C11" s="64" t="n">
        <v>15</v>
      </c>
      <c r="D11" s="64" t="n">
        <v>28</v>
      </c>
      <c r="E11" s="64" t="n">
        <v>22</v>
      </c>
      <c r="F11" s="64" t="n">
        <v>16</v>
      </c>
      <c r="G11" s="64" t="n">
        <v>12</v>
      </c>
      <c r="H11" s="64" t="n">
        <v>18</v>
      </c>
      <c r="I11" s="64" t="n">
        <v>3</v>
      </c>
      <c r="J11" s="19" t="inlineStr">
        <is>
          <t>ON_TRACK</t>
        </is>
      </c>
    </row>
    <row r="12">
      <c r="B12" s="46" t="inlineStr">
        <is>
          <t>Data FinOps Compute Unit Cost Optimization %</t>
        </is>
      </c>
      <c r="C12" s="33" t="n">
        <v>0.2</v>
      </c>
      <c r="D12" s="33" t="n">
        <v>0.12</v>
      </c>
      <c r="E12" s="33" t="n">
        <v>0.16</v>
      </c>
      <c r="F12" s="33" t="n">
        <v>0.22</v>
      </c>
      <c r="G12" s="33" t="n">
        <v>0.25</v>
      </c>
      <c r="H12" s="33" t="n">
        <v>0.2</v>
      </c>
      <c r="I12" s="33" t="n">
        <v>0</v>
      </c>
      <c r="J12" s="23" t="inlineStr">
        <is>
          <t>EXCEEDS</t>
        </is>
      </c>
    </row>
  </sheetData>
  <mergeCells count="1"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2026-10-16T02:42:09Z</dcterms:created>
  <dcterms:modified xsi:type="dcterms:W3CDTF">2026-10-18T14:35:51Z</dcterms:modified>
</cp:coreProperties>
</file>