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 &amp; Master Guide" sheetId="1" state="visible" r:id="rId1"/>
    <sheet name="Gigafactory Executive Hub" sheetId="2" state="visible" r:id="rId2"/>
    <sheet name="Electrode Slurry Mixing" sheetId="3" state="visible" r:id="rId3"/>
    <sheet name="Slot-Die Coating &amp; Drying" sheetId="4" state="visible" r:id="rId4"/>
    <sheet name="Calendering &amp; Roll Press" sheetId="5" state="visible" r:id="rId5"/>
    <sheet name="Cell Winding &amp; Pouch Stacking" sheetId="6" state="visible" r:id="rId6"/>
    <sheet name="Electrolyte Filling &amp; Vacuum" sheetId="7" state="visible" r:id="rId7"/>
    <sheet name="Formation &amp; Aging Cycles" sheetId="8" state="visible" r:id="rId8"/>
    <sheet name="X-Ray CT Internal Inspection" sheetId="9" state="visible" r:id="rId9"/>
    <sheet name="Dry Room HVAC Environmental" sheetId="10" state="visible" r:id="rId10"/>
    <sheet name="Thermal Runaway Testing" sheetId="11" state="visible" r:id="rId11"/>
    <sheet name="Gigafactory Scrap Root Cause" sheetId="12" state="visible" r:id="rId12"/>
    <sheet name="Battery Cell Cost Model FinOps" sheetId="13" state="visible" r:id="rId13"/>
    <sheet name="Gigafactory Quality Changelog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&quot;%&quot;"/>
    <numFmt numFmtId="165" formatCode="0.0"/>
    <numFmt numFmtId="166" formatCode="#,##0.0"/>
  </numFmts>
  <fonts count="20">
    <font>
      <name val="Calibri"/>
      <family val="2"/>
      <color theme="1"/>
      <sz val="11"/>
      <scheme val="minor"/>
    </font>
    <font>
      <name val="Segoe UI"/>
      <b val="1"/>
      <color rgb="00FFFFFF"/>
      <sz val="15"/>
    </font>
    <font>
      <name val="Segoe UI"/>
      <b val="1"/>
      <color rgb="000F172A"/>
      <sz val="9"/>
    </font>
    <font>
      <name val="Segoe UI"/>
      <color rgb="000F172A"/>
      <sz val="9"/>
    </font>
    <font>
      <name val="Segoe UI"/>
      <b val="1"/>
      <color rgb="00FFFFFF"/>
      <sz val="16"/>
    </font>
    <font>
      <name val="Segoe UI"/>
      <i val="1"/>
      <color rgb="0094A3B8"/>
      <sz val="9"/>
    </font>
    <font>
      <name val="Segoe UI"/>
      <b val="1"/>
      <color rgb="0064748B"/>
      <sz val="8"/>
    </font>
    <font>
      <name val="Segoe UI"/>
      <b val="1"/>
      <color rgb="000F172A"/>
      <sz val="14"/>
    </font>
    <font>
      <name val="Segoe UI"/>
      <i val="1"/>
      <color rgb="000284C7"/>
      <sz val="8"/>
    </font>
    <font>
      <name val="Segoe UI"/>
      <b val="1"/>
      <color rgb="0010B981"/>
      <sz val="14"/>
    </font>
    <font>
      <name val="Segoe UI"/>
      <b val="1"/>
      <color rgb="000F172A"/>
      <sz val="11"/>
    </font>
    <font>
      <name val="Segoe UI"/>
      <b val="1"/>
      <color rgb="00FFFFFF"/>
      <sz val="9"/>
    </font>
    <font>
      <name val="Segoe UI"/>
      <b val="1"/>
      <color rgb="00D97706"/>
      <sz val="9"/>
    </font>
    <font>
      <name val="Segoe UI"/>
      <b val="1"/>
      <color rgb="00F59E0B"/>
      <sz val="9"/>
    </font>
    <font>
      <name val="Segoe UI"/>
      <b val="1"/>
      <color rgb="002563EB"/>
      <sz val="9"/>
    </font>
    <font>
      <name val="Segoe UI"/>
      <b val="1"/>
      <color rgb="0010B981"/>
      <sz val="9"/>
    </font>
    <font>
      <name val="Segoe UI"/>
      <b val="1"/>
      <color rgb="00FFFFFF"/>
      <sz val="14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7">
    <fill>
      <patternFill/>
    </fill>
    <fill>
      <patternFill patternType="gray125"/>
    </fill>
    <fill>
      <patternFill patternType="solid">
        <fgColor rgb="001E293B"/>
        <bgColor rgb="001E293B"/>
      </patternFill>
    </fill>
    <fill>
      <patternFill patternType="solid">
        <fgColor rgb="00F8FAFC"/>
        <bgColor rgb="00F8FAFC"/>
      </patternFill>
    </fill>
    <fill>
      <patternFill patternType="solid">
        <fgColor rgb="00F1F5F9"/>
        <bgColor rgb="00F1F5F9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8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medium">
        <color rgb="00CBD5E1"/>
      </left>
      <right style="medium">
        <color rgb="00CBD5E1"/>
      </right>
      <top style="medium">
        <color rgb="00CBD5E1"/>
      </top>
      <bottom style="medium">
        <color rgb="00CBD5E1"/>
      </bottom>
    </border>
    <border>
      <left/>
      <right/>
      <top style="thin">
        <color rgb="00E2E8F0"/>
      </top>
      <bottom/>
      <diagonal/>
    </border>
    <border>
      <left/>
      <right style="thin">
        <color rgb="00E2E8F0"/>
      </right>
      <top style="thin">
        <color rgb="00E2E8F0"/>
      </top>
      <bottom/>
      <diagonal/>
    </border>
    <border>
      <left/>
      <right/>
      <top style="thin">
        <color rgb="00E2E8F0"/>
      </top>
      <bottom style="thin">
        <color rgb="00E2E8F0"/>
      </bottom>
      <diagonal/>
    </border>
    <border>
      <left/>
      <right style="thin">
        <color rgb="00E2E8F0"/>
      </right>
      <top style="thin">
        <color rgb="00E2E8F0"/>
      </top>
      <bottom style="thin">
        <color rgb="00E2E8F0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1" pivotButton="0" quotePrefix="0" xfId="0"/>
    <xf numFmtId="0" fontId="3" fillId="0" borderId="1" pivotButton="0" quotePrefix="0" xfId="0"/>
    <xf numFmtId="0" fontId="0" fillId="0" borderId="1" pivotButton="0" quotePrefix="0" xfId="0"/>
    <xf numFmtId="0" fontId="4" fillId="2" borderId="0" applyAlignment="1" pivotButton="0" quotePrefix="0" xfId="0">
      <alignment horizontal="left" vertical="center" indent="1"/>
    </xf>
    <xf numFmtId="0" fontId="5" fillId="2" borderId="0" applyAlignment="1" pivotButton="0" quotePrefix="0" xfId="0">
      <alignment horizontal="left" vertical="center" indent="1"/>
    </xf>
    <xf numFmtId="0" fontId="6" fillId="3" borderId="2" applyAlignment="1" pivotButton="0" quotePrefix="0" xfId="0">
      <alignment horizontal="center" vertical="center"/>
    </xf>
    <xf numFmtId="0" fontId="7" fillId="3" borderId="2" applyAlignment="1" pivotButton="0" quotePrefix="0" xfId="0">
      <alignment horizontal="center" vertical="center"/>
    </xf>
    <xf numFmtId="0" fontId="9" fillId="3" borderId="2" applyAlignment="1" pivotButton="0" quotePrefix="0" xfId="0">
      <alignment horizontal="center" vertical="center"/>
    </xf>
    <xf numFmtId="0" fontId="8" fillId="3" borderId="2" applyAlignment="1" pivotButton="0" quotePrefix="0" xfId="0">
      <alignment horizontal="center" vertical="center"/>
    </xf>
    <xf numFmtId="0" fontId="10" fillId="0" borderId="0" pivotButton="0" quotePrefix="0" xfId="0"/>
    <xf numFmtId="0" fontId="11" fillId="2" borderId="0" applyAlignment="1" pivotButton="0" quotePrefix="0" xfId="0">
      <alignment horizontal="left" vertical="center"/>
    </xf>
    <xf numFmtId="0" fontId="11" fillId="2" borderId="0" applyAlignment="1" pivotButton="0" quotePrefix="0" xfId="0">
      <alignment horizontal="center" vertical="center"/>
    </xf>
    <xf numFmtId="0" fontId="3" fillId="4" borderId="1" pivotButton="0" quotePrefix="0" xfId="0"/>
    <xf numFmtId="0" fontId="2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11" fillId="2" borderId="0" pivotButton="0" quotePrefix="0" xfId="0"/>
    <xf numFmtId="0" fontId="12" fillId="0" borderId="1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/>
    </xf>
    <xf numFmtId="0" fontId="14" fillId="4" borderId="1" applyAlignment="1" pivotButton="0" quotePrefix="0" xfId="0">
      <alignment horizontal="center" vertical="center"/>
    </xf>
    <xf numFmtId="0" fontId="15" fillId="4" borderId="1" applyAlignment="1" pivotButton="0" quotePrefix="0" xfId="0">
      <alignment horizontal="center" vertical="center"/>
    </xf>
    <xf numFmtId="0" fontId="16" fillId="2" borderId="0" applyAlignment="1" pivotButton="0" quotePrefix="0" xfId="0">
      <alignment horizontal="left" vertical="center" indent="1"/>
    </xf>
    <xf numFmtId="0" fontId="3" fillId="4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0" fontId="0" fillId="0" borderId="5" pivotButton="0" quotePrefix="0" xfId="0"/>
    <xf numFmtId="0" fontId="0" fillId="0" borderId="6" pivotButton="0" quotePrefix="0" xfId="0"/>
    <xf numFmtId="0" fontId="17" fillId="0" borderId="0" pivotButton="0" quotePrefix="0" xfId="0"/>
    <xf numFmtId="0" fontId="18" fillId="5" borderId="7" applyAlignment="1" pivotButton="0" quotePrefix="0" xfId="0">
      <alignment horizontal="center" vertical="center"/>
    </xf>
    <xf numFmtId="0" fontId="19" fillId="6" borderId="7" applyAlignment="1" pivotButton="0" quotePrefix="0" xfId="0">
      <alignment horizontal="center" vertical="center"/>
    </xf>
    <xf numFmtId="164" fontId="18" fillId="6" borderId="7" applyAlignment="1" pivotButton="0" quotePrefix="0" xfId="0">
      <alignment horizontal="right" vertical="center"/>
    </xf>
    <xf numFmtId="0" fontId="19" fillId="6" borderId="7" applyAlignment="1" pivotButton="0" quotePrefix="0" xfId="0">
      <alignment horizontal="left" vertical="center"/>
    </xf>
    <xf numFmtId="165" fontId="18" fillId="6" borderId="7" applyAlignment="1" pivotButton="0" quotePrefix="0" xfId="0">
      <alignment horizontal="right" vertical="center"/>
    </xf>
    <xf numFmtId="166" fontId="18" fillId="6" borderId="7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Subsystem Performance Benchmarks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'Gigafactory Executive Hub'!D10</f>
            </strRef>
          </tx>
          <spPr>
            <a:ln>
              <a:prstDash val="solid"/>
            </a:ln>
          </spPr>
          <cat>
            <numRef>
              <f>'Gigafactory Executive Hub'!$B$11:$B$15</f>
            </numRef>
          </cat>
          <val>
            <numRef>
              <f>'Gigafactory Executive Hub'!$D$11:$D$15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Performance Index (%)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Readiness Tier Breakdown</a:t>
            </a:r>
          </a:p>
        </rich>
      </tx>
    </title>
    <plotArea>
      <pieChart>
        <varyColors val="1"/>
        <ser>
          <idx val="0"/>
          <order val="0"/>
          <tx>
            <strRef>
              <f>'Gigafactory Executive Hub'!C21</f>
            </strRef>
          </tx>
          <spPr>
            <a:ln>
              <a:prstDash val="solid"/>
            </a:ln>
          </spPr>
          <cat>
            <numRef>
              <f>'Gigafactory Executive Hub'!$B$22:$B$25</f>
            </numRef>
          </cat>
          <val>
            <numRef>
              <f>'Gigafactory Executive Hub'!$C$22:$C$25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Battery Cell Yield &amp; Energy Density Trajectory (%)</a:t>
            </a:r>
          </a:p>
        </rich>
      </tx>
    </title>
    <plotArea>
      <lineChart>
        <grouping val="standard"/>
        <ser>
          <idx val="0"/>
          <order val="0"/>
          <tx>
            <strRef>
              <f>'Gigafactory Executive Hub'!C49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'Gigafactory Executive Hub'!$B$50:$B$55</f>
            </numRef>
          </cat>
          <val>
            <numRef>
              <f>'Gigafactory Executive Hub'!$C$50:$C$55</f>
            </numRef>
          </val>
        </ser>
        <ser>
          <idx val="1"/>
          <order val="1"/>
          <tx>
            <strRef>
              <f>'Gigafactory Executive Hub'!D49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'Gigafactory Executive Hub'!$B$50:$B$55</f>
            </numRef>
          </cat>
          <val>
            <numRef>
              <f>'Gigafactory Executive Hub'!$D$50:$D$55</f>
            </numRef>
          </val>
        </ser>
        <ser>
          <idx val="2"/>
          <order val="2"/>
          <tx>
            <strRef>
              <f>'Gigafactory Executive Hub'!E49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'Gigafactory Executive Hub'!$B$50:$B$55</f>
            </numRef>
          </cat>
          <val>
            <numRef>
              <f>'Gigafactory Executive Hub'!$E$50:$E$55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Gigafactory Production &amp; Battery Cell Quality Index</a:t>
            </a:r>
          </a:p>
        </rich>
      </tx>
    </title>
    <plotArea>
      <radarChart>
        <radarStyle val="filled"/>
        <ser>
          <idx val="0"/>
          <order val="0"/>
          <tx>
            <strRef>
              <f>'Gigafactory Executive Hub'!H49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'Gigafactory Executive Hub'!$G$50:$G$55</f>
            </numRef>
          </cat>
          <val>
            <numRef>
              <f>'Gigafactory Executive Hub'!$H$50:$H$55</f>
            </numRef>
          </val>
        </ser>
        <ser>
          <idx val="1"/>
          <order val="1"/>
          <tx>
            <strRef>
              <f>'Gigafactory Executive Hub'!I49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'Gigafactory Executive Hub'!$G$50:$G$55</f>
            </numRef>
          </cat>
          <val>
            <numRef>
              <f>'Gigafactory Executive Hub'!$I$50:$I$55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Cathode Slurry Coating Thickness Tolerance Control (Microns)</a:t>
            </a:r>
          </a:p>
        </rich>
      </tx>
    </title>
    <plotArea>
      <lineChart>
        <grouping val="standard"/>
        <ser>
          <idx val="0"/>
          <order val="0"/>
          <tx>
            <strRef>
              <f>'Gigafactory Executive Hub'!C73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'Gigafactory Executive Hub'!$B$74:$B$79</f>
            </numRef>
          </cat>
          <val>
            <numRef>
              <f>'Gigafactory Executive Hub'!$C$74:$C$79</f>
            </numRef>
          </val>
        </ser>
        <ser>
          <idx val="1"/>
          <order val="1"/>
          <tx>
            <strRef>
              <f>'Gigafactory Executive Hub'!D73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'Gigafactory Executive Hub'!$B$74:$B$79</f>
            </numRef>
          </cat>
          <val>
            <numRef>
              <f>'Gigafactory Executive Hub'!$D$74:$D$79</f>
            </numRef>
          </val>
        </ser>
        <ser>
          <idx val="2"/>
          <order val="2"/>
          <tx>
            <strRef>
              <f>'Gigafactory Executive Hub'!E73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'Gigafactory Executive Hub'!$B$74:$B$79</f>
            </numRef>
          </cat>
          <val>
            <numRef>
              <f>'Gigafactory Executive Hub'!$E$74:$E$79</f>
            </numRef>
          </val>
        </ser>
        <ser>
          <idx val="3"/>
          <order val="3"/>
          <tx>
            <strRef>
              <f>'Gigafactory Executive Hub'!F73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'Gigafactory Executive Hub'!$B$74:$B$79</f>
            </numRef>
          </cat>
          <val>
            <numRef>
              <f>'Gigafactory Executive Hub'!$F$74:$F$79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13"/>
  <chart>
    <title>
      <tx>
        <rich>
          <a:bodyPr/>
          <a:p>
            <a:pPr>
              <a:defRPr/>
            </a:pPr>
            <a:r>
              <a:t>Battery Cell Manufacturing Stage-Gate Quality Funnel (%)</a:t>
            </a:r>
          </a:p>
        </rich>
      </tx>
    </title>
    <plotArea>
      <barChart>
        <barDir val="col"/>
        <grouping val="stacked"/>
        <ser>
          <idx val="0"/>
          <order val="0"/>
          <tx>
            <strRef>
              <f>'Gigafactory Executive Hub'!H73</f>
            </strRef>
          </tx>
          <spPr>
            <a:ln>
              <a:prstDash val="solid"/>
            </a:ln>
          </spPr>
          <cat>
            <numRef>
              <f>'Gigafactory Executive Hub'!$G$74:$G$79</f>
            </numRef>
          </cat>
          <val>
            <numRef>
              <f>'Gigafactory Executive Hub'!$H$74:$H$79</f>
            </numRef>
          </val>
        </ser>
        <ser>
          <idx val="1"/>
          <order val="1"/>
          <tx>
            <strRef>
              <f>'Gigafactory Executive Hub'!I73</f>
            </strRef>
          </tx>
          <spPr>
            <a:ln>
              <a:prstDash val="solid"/>
            </a:ln>
          </spPr>
          <cat>
            <numRef>
              <f>'Gigafactory Executive Hub'!$G$74:$G$79</f>
            </numRef>
          </cat>
          <val>
            <numRef>
              <f>'Gigafactory Executive Hub'!$I$74:$I$79</f>
            </numRef>
          </val>
        </ser>
        <ser>
          <idx val="2"/>
          <order val="2"/>
          <tx>
            <strRef>
              <f>'Gigafactory Executive Hub'!J73</f>
            </strRef>
          </tx>
          <spPr>
            <a:ln>
              <a:prstDash val="solid"/>
            </a:ln>
          </spPr>
          <cat>
            <numRef>
              <f>'Gigafactory Executive Hub'!$G$74:$G$79</f>
            </numRef>
          </cat>
          <val>
            <numRef>
              <f>'Gigafactory Executive Hub'!$J$74:$J$79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8</row>
      <rowOff>0</rowOff>
    </from>
    <ext cx="540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4</col>
      <colOff>0</colOff>
      <row>19</row>
      <rowOff>0</rowOff>
    </from>
    <ext cx="3960000" cy="234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H9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91" customWidth="1" min="2" max="2"/>
    <col width="108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2" ht="36" customHeight="1">
      <c r="B2" s="1" t="inlineStr">
        <is>
          <t>Executive Master Guide: EV Battery Cell Manufacturing &amp; Gigafactory Operations Dashboard</t>
        </is>
      </c>
    </row>
    <row r="4" ht="24" customHeight="1">
      <c r="B4" s="2" t="inlineStr">
        <is>
          <t>Architecture Standard</t>
        </is>
      </c>
      <c r="C4" s="3" t="inlineStr">
        <is>
          <t>This workbook strictly complies with the Enterprise 14-Sheet Standard and C-Level Reporting Model.</t>
        </is>
      </c>
      <c r="D4" s="25" t="n"/>
      <c r="E4" s="25" t="n"/>
      <c r="F4" s="25" t="n"/>
      <c r="G4" s="25" t="n"/>
      <c r="H4" s="26" t="n"/>
    </row>
    <row r="5" ht="24" customHeight="1">
      <c r="B5" s="2" t="inlineStr">
        <is>
          <t>Navigation Protocol</t>
        </is>
      </c>
      <c r="C5" s="3" t="inlineStr">
        <is>
          <t>Sheet 2 contains the Executive Hub with 8 primary KPI cards and 2 native distribution charts.</t>
        </is>
      </c>
      <c r="D5" s="25" t="n"/>
      <c r="E5" s="25" t="n"/>
      <c r="F5" s="25" t="n"/>
      <c r="G5" s="25" t="n"/>
      <c r="H5" s="26" t="n"/>
    </row>
    <row r="6" ht="24" customHeight="1">
      <c r="B6" s="2" t="inlineStr">
        <is>
          <t>Telemetry Feeds</t>
        </is>
      </c>
      <c r="C6" s="3" t="inlineStr">
        <is>
          <t>Operational data from Sheets 3-10 feed summary formulas directly into the Executive Hub.</t>
        </is>
      </c>
      <c r="D6" s="25" t="n"/>
      <c r="E6" s="25" t="n"/>
      <c r="F6" s="25" t="n"/>
      <c r="G6" s="25" t="n"/>
      <c r="H6" s="26" t="n"/>
    </row>
    <row r="7" ht="24" customHeight="1">
      <c r="B7" s="2" t="inlineStr">
        <is>
          <t>Target Leadership</t>
        </is>
      </c>
      <c r="C7" s="3" t="inlineStr">
        <is>
          <t>Engineered for the VP Gigafactory Operations / Chief Battery Engineer and executive operations committee.</t>
        </is>
      </c>
      <c r="D7" s="25" t="n"/>
      <c r="E7" s="25" t="n"/>
      <c r="F7" s="25" t="n"/>
      <c r="G7" s="25" t="n"/>
      <c r="H7" s="26" t="n"/>
    </row>
    <row r="8" ht="24" customHeight="1">
      <c r="B8" s="2" t="inlineStr">
        <is>
          <t>Audit &amp; Integrity</t>
        </is>
      </c>
      <c r="C8" s="3" t="inlineStr">
        <is>
          <t>Pure automated OpenPyXL formulas, active gridlines on every sheet, zero third-party macro dependencies.</t>
        </is>
      </c>
      <c r="D8" s="25" t="n"/>
      <c r="E8" s="25" t="n"/>
      <c r="F8" s="25" t="n"/>
      <c r="G8" s="25" t="n"/>
      <c r="H8" s="26" t="n"/>
    </row>
    <row r="9" ht="24" customHeight="1">
      <c r="B9" s="2" t="inlineStr">
        <is>
          <t>Compliance Framework</t>
        </is>
      </c>
      <c r="C9" s="3" t="inlineStr">
        <is>
          <t>Cross-walked with ISO, NIST, IEEE, OSHA, and frontier deep-tech industry benchmarks.</t>
        </is>
      </c>
      <c r="D9" s="25" t="n"/>
      <c r="E9" s="25" t="n"/>
      <c r="F9" s="25" t="n"/>
      <c r="G9" s="25" t="n"/>
      <c r="H9" s="26" t="n"/>
    </row>
  </sheetData>
  <mergeCells count="7">
    <mergeCell ref="C6:H6"/>
    <mergeCell ref="C5:H5"/>
    <mergeCell ref="C9:H9"/>
    <mergeCell ref="B2:H2"/>
    <mergeCell ref="C8:H8"/>
    <mergeCell ref="C4:H4"/>
    <mergeCell ref="C7:H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J79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135" customWidth="1" min="2" max="2"/>
    <col width="30" customWidth="1" min="3" max="3"/>
    <col width="32" customWidth="1" min="4" max="4"/>
    <col width="35" customWidth="1" min="5" max="5"/>
    <col width="30" customWidth="1" min="6" max="6"/>
    <col width="43" customWidth="1" min="7" max="7"/>
    <col width="30" customWidth="1" min="8" max="8"/>
    <col width="27" customWidth="1" min="9" max="9"/>
    <col width="12" customWidth="1" min="10" max="10"/>
  </cols>
  <sheetData>
    <row r="2" ht="40" customHeight="1">
      <c r="B2" s="5" t="inlineStr">
        <is>
          <t>EV Battery Cell Manufacturing &amp; Gigafactory Operations Dashboard</t>
        </is>
      </c>
    </row>
    <row r="3" ht="20" customHeight="1">
      <c r="B3" s="6" t="inlineStr">
        <is>
          <t>Executive Control Cockpit | Target Persona: VP Gigafactory Operations / Chief Battery Engineer | Update Cadence: Real-Time Telemetry</t>
        </is>
      </c>
    </row>
    <row r="5" ht="18" customHeight="1">
      <c r="B5" s="7" t="inlineStr">
        <is>
          <t>Annual GWh Output</t>
        </is>
      </c>
      <c r="C5" s="7" t="inlineStr">
        <is>
          <t>Electrode Coating Uptime</t>
        </is>
      </c>
      <c r="D5" s="7" t="inlineStr">
        <is>
          <t>Formation Cycle Yield</t>
        </is>
      </c>
      <c r="E5" s="7" t="inlineStr">
        <is>
          <t>Coating Mass Loading Dev</t>
        </is>
      </c>
      <c r="F5" s="7" t="inlineStr">
        <is>
          <t>Cell Internal Resist (ACIR)</t>
        </is>
      </c>
      <c r="G5" s="7" t="inlineStr">
        <is>
          <t>Battery Cell Scrap Rate</t>
        </is>
      </c>
      <c r="H5" s="7" t="inlineStr">
        <is>
          <t>Dry Room Dew Point</t>
        </is>
      </c>
      <c r="I5" s="7" t="inlineStr">
        <is>
          <t>Thermal Runaway Failures</t>
        </is>
      </c>
    </row>
    <row r="6" ht="28" customHeight="1">
      <c r="B6" s="8" t="inlineStr">
        <is>
          <t>34.8 GWh</t>
        </is>
      </c>
      <c r="C6" s="9" t="inlineStr">
        <is>
          <t>98.4%</t>
        </is>
      </c>
      <c r="D6" s="9" t="inlineStr">
        <is>
          <t>98.9%</t>
        </is>
      </c>
      <c r="E6" s="9" t="inlineStr">
        <is>
          <t>± 0.8%</t>
        </is>
      </c>
      <c r="F6" s="9" t="inlineStr">
        <is>
          <t>1.24 mΩ</t>
        </is>
      </c>
      <c r="G6" s="9" t="inlineStr">
        <is>
          <t>1.42%</t>
        </is>
      </c>
      <c r="H6" s="9" t="inlineStr">
        <is>
          <t>-52.4 °C</t>
        </is>
      </c>
      <c r="I6" s="9" t="inlineStr">
        <is>
          <t>0 Events</t>
        </is>
      </c>
    </row>
    <row r="7" ht="16" customHeight="1">
      <c r="B7" s="10" t="inlineStr">
        <is>
          <t>Run-Rate Toward 40 GWh Target</t>
        </is>
      </c>
      <c r="C7" s="10" t="inlineStr">
        <is>
          <t>Dual-Sided Slot-Die Coating</t>
        </is>
      </c>
      <c r="D7" s="10" t="inlineStr">
        <is>
          <t>High-Efficiency SEI Formation</t>
        </is>
      </c>
      <c r="E7" s="10" t="inlineStr">
        <is>
          <t>Sub-1% Thickness Accuracy</t>
        </is>
      </c>
      <c r="F7" s="10" t="inlineStr">
        <is>
          <t>Low Impedance High Power</t>
        </is>
      </c>
      <c r="G7" s="10" t="inlineStr">
        <is>
          <t>Target &lt; 1.8% Industry Benchmark</t>
        </is>
      </c>
      <c r="H7" s="10" t="inlineStr">
        <is>
          <t>Sub -50°C Ultra Dry Ambient</t>
        </is>
      </c>
      <c r="I7" s="10" t="inlineStr">
        <is>
          <t>100% X-Ray CT Inspected</t>
        </is>
      </c>
    </row>
    <row r="9">
      <c r="B9" s="11" t="inlineStr">
        <is>
          <t>Operational Telemetry Distribution</t>
        </is>
      </c>
    </row>
    <row r="10">
      <c r="B10" s="12" t="inlineStr">
        <is>
          <t>Subsystem Domain</t>
        </is>
      </c>
      <c r="C10" s="12" t="inlineStr">
        <is>
          <t>Telemetry Metric</t>
        </is>
      </c>
      <c r="D10" s="13" t="inlineStr">
        <is>
          <t>Score (%)</t>
        </is>
      </c>
    </row>
    <row r="11">
      <c r="B11" s="14" t="inlineStr">
        <is>
          <t>Slurry Mixing Bay</t>
        </is>
      </c>
      <c r="C11" s="14" t="inlineStr">
        <is>
          <t>Line Throughput %</t>
        </is>
      </c>
      <c r="D11" s="15" t="n">
        <v>98</v>
      </c>
    </row>
    <row r="12">
      <c r="B12" s="3" t="inlineStr">
        <is>
          <t>Slot-Die Coating &amp; Drying</t>
        </is>
      </c>
      <c r="C12" s="3" t="inlineStr">
        <is>
          <t>Line Throughput %</t>
        </is>
      </c>
      <c r="D12" s="16" t="n">
        <v>97</v>
      </c>
    </row>
    <row r="13">
      <c r="B13" s="14" t="inlineStr">
        <is>
          <t>Calendering &amp; Slitting</t>
        </is>
      </c>
      <c r="C13" s="14" t="inlineStr">
        <is>
          <t>Line Throughput %</t>
        </is>
      </c>
      <c r="D13" s="15" t="n">
        <v>99</v>
      </c>
    </row>
    <row r="14">
      <c r="B14" s="3" t="inlineStr">
        <is>
          <t>Cell Stacking &amp; Winding</t>
        </is>
      </c>
      <c r="C14" s="3" t="inlineStr">
        <is>
          <t>Line Throughput %</t>
        </is>
      </c>
      <c r="D14" s="16" t="n">
        <v>96</v>
      </c>
    </row>
    <row r="15">
      <c r="B15" s="14" t="inlineStr">
        <is>
          <t>Electrolyte Filling</t>
        </is>
      </c>
      <c r="C15" s="14" t="inlineStr">
        <is>
          <t>Line Throughput %</t>
        </is>
      </c>
      <c r="D15" s="15" t="n">
        <v>98</v>
      </c>
    </row>
    <row r="20">
      <c r="B20" s="11" t="inlineStr">
        <is>
          <t>Critical Readiness Status</t>
        </is>
      </c>
    </row>
    <row r="21">
      <c r="B21" s="17" t="inlineStr">
        <is>
          <t>Status Tier</t>
        </is>
      </c>
      <c r="C21" s="13" t="inlineStr">
        <is>
          <t>Count</t>
        </is>
      </c>
    </row>
    <row r="22">
      <c r="B22" s="3" t="inlineStr">
        <is>
          <t>High Energy Cells (EV)</t>
        </is>
      </c>
      <c r="C22" s="16" t="n">
        <v>76</v>
      </c>
    </row>
    <row r="23">
      <c r="B23" s="3" t="inlineStr">
        <is>
          <t>High Power Cells (Commercial)</t>
        </is>
      </c>
      <c r="C23" s="16" t="n">
        <v>14</v>
      </c>
    </row>
    <row r="24">
      <c r="B24" s="3" t="inlineStr">
        <is>
          <t>Stationary Energy Storage (ESS)</t>
        </is>
      </c>
      <c r="C24" s="16" t="n">
        <v>8</v>
      </c>
    </row>
    <row r="25">
      <c r="B25" s="3" t="inlineStr">
        <is>
          <t>R&amp;D / Sampling Cells</t>
        </is>
      </c>
      <c r="C25" s="16" t="n">
        <v>2</v>
      </c>
    </row>
    <row r="28">
      <c r="B28" s="11" t="inlineStr">
        <is>
          <t>Executive Priority Watchlist &amp; Remediation Mandates</t>
        </is>
      </c>
    </row>
    <row r="29">
      <c r="B29" s="12" t="inlineStr">
        <is>
          <t>Watchlist Item</t>
        </is>
      </c>
      <c r="C29" s="12" t="inlineStr">
        <is>
          <t>Subsystem</t>
        </is>
      </c>
      <c r="D29" s="13" t="inlineStr">
        <is>
          <t>Risk Level</t>
        </is>
      </c>
      <c r="E29" s="12" t="inlineStr">
        <is>
          <t>Telemetry Anomaly</t>
        </is>
      </c>
      <c r="F29" s="12" t="inlineStr">
        <is>
          <t>Owner</t>
        </is>
      </c>
      <c r="G29" s="12" t="inlineStr">
        <is>
          <t>Remediation Action</t>
        </is>
      </c>
      <c r="H29" s="13" t="inlineStr">
        <is>
          <t>Target Date</t>
        </is>
      </c>
      <c r="I29" s="13" t="inlineStr">
        <is>
          <t>Status</t>
        </is>
      </c>
    </row>
    <row r="30">
      <c r="B30" s="3" t="inlineStr">
        <is>
          <t>Line 03 Calendering Roller Micro-Defect</t>
        </is>
      </c>
      <c r="C30" s="3" t="inlineStr">
        <is>
          <t>Mechanical Roll Press</t>
        </is>
      </c>
      <c r="D30" s="18" t="inlineStr">
        <is>
          <t>High</t>
        </is>
      </c>
      <c r="E30" s="3" t="inlineStr">
        <is>
          <t>Roll gap deviation 1.2μm on edge</t>
        </is>
      </c>
      <c r="F30" s="3" t="inlineStr">
        <is>
          <t>Lead Mechanical Engineer</t>
        </is>
      </c>
      <c r="G30" s="3" t="inlineStr">
        <is>
          <t>Perform automated roll grinding overhaul</t>
        </is>
      </c>
      <c r="H30" s="3" t="inlineStr">
        <is>
          <t>2026-10-18</t>
        </is>
      </c>
      <c r="I30" s="19" t="inlineStr">
        <is>
          <t>In Progress</t>
        </is>
      </c>
    </row>
    <row r="31">
      <c r="B31" s="14" t="inlineStr">
        <is>
          <t>Electrolyte Injection Vacuum Decay</t>
        </is>
      </c>
      <c r="C31" s="14" t="inlineStr">
        <is>
          <t>Filling Station</t>
        </is>
      </c>
      <c r="D31" s="20" t="inlineStr">
        <is>
          <t>Low</t>
        </is>
      </c>
      <c r="E31" s="14" t="inlineStr">
        <is>
          <t>Vacuum seal O-ring wear</t>
        </is>
      </c>
      <c r="F31" s="14" t="inlineStr">
        <is>
          <t>Process Maintenance Tech</t>
        </is>
      </c>
      <c r="G31" s="14" t="inlineStr">
        <is>
          <t>Replace O-ring assembly during purge</t>
        </is>
      </c>
      <c r="H31" s="14" t="inlineStr">
        <is>
          <t>2026-10-20</t>
        </is>
      </c>
      <c r="I31" s="21" t="inlineStr">
        <is>
          <t>Mitigated</t>
        </is>
      </c>
    </row>
    <row r="48">
      <c r="B48" s="27" t="inlineStr">
        <is>
          <t>Monthly Battery Cell Yield &amp; Energy Density Trajectory (%)</t>
        </is>
      </c>
      <c r="G48" s="27" t="inlineStr">
        <is>
          <t>Gigafactory Production &amp; Battery Cell Quality Index</t>
        </is>
      </c>
    </row>
    <row r="49">
      <c r="B49" s="28" t="inlineStr">
        <is>
          <t>Month</t>
        </is>
      </c>
      <c r="C49" s="28" t="inlineStr">
        <is>
          <t>Target Cell Yield %</t>
        </is>
      </c>
      <c r="D49" s="28" t="inlineStr">
        <is>
          <t>Actual First-Pass Yield %</t>
        </is>
      </c>
      <c r="E49" s="28" t="inlineStr">
        <is>
          <t>Electrode Coating Uniformity %</t>
        </is>
      </c>
      <c r="G49" s="28" t="inlineStr">
        <is>
          <t>Operational Capability Pillar</t>
        </is>
      </c>
      <c r="H49" s="28" t="inlineStr">
        <is>
          <t>Benchmark</t>
        </is>
      </c>
      <c r="I49" s="28" t="inlineStr">
        <is>
          <t>Current Attainment</t>
        </is>
      </c>
    </row>
    <row r="50">
      <c r="B50" s="29" t="inlineStr">
        <is>
          <t>May</t>
        </is>
      </c>
      <c r="C50" s="30" t="n">
        <v>92</v>
      </c>
      <c r="D50" s="30" t="n">
        <v>93.09999999999999</v>
      </c>
      <c r="E50" s="30" t="n">
        <v>98</v>
      </c>
      <c r="G50" s="31" t="inlineStr">
        <is>
          <t>Slurry Mixing Viscosity</t>
        </is>
      </c>
      <c r="H50" s="32" t="n">
        <v>4.2</v>
      </c>
      <c r="I50" s="32" t="n">
        <v>4.8</v>
      </c>
    </row>
    <row r="51">
      <c r="B51" s="29" t="inlineStr">
        <is>
          <t>Jun</t>
        </is>
      </c>
      <c r="C51" s="30" t="n">
        <v>93</v>
      </c>
      <c r="D51" s="30" t="n">
        <v>94.2</v>
      </c>
      <c r="E51" s="30" t="n">
        <v>98.5</v>
      </c>
      <c r="G51" s="31" t="inlineStr">
        <is>
          <t>Calendering Thickness Ctrl</t>
        </is>
      </c>
      <c r="H51" s="32" t="n">
        <v>4</v>
      </c>
      <c r="I51" s="32" t="n">
        <v>4.6</v>
      </c>
    </row>
    <row r="52">
      <c r="B52" s="29" t="inlineStr">
        <is>
          <t>Jul</t>
        </is>
      </c>
      <c r="C52" s="30" t="n">
        <v>94</v>
      </c>
      <c r="D52" s="30" t="n">
        <v>95.5</v>
      </c>
      <c r="E52" s="30" t="n">
        <v>99</v>
      </c>
      <c r="G52" s="31" t="inlineStr">
        <is>
          <t>Electrolyte Filling Dryness</t>
        </is>
      </c>
      <c r="H52" s="32" t="n">
        <v>4.2</v>
      </c>
      <c r="I52" s="32" t="n">
        <v>4.7</v>
      </c>
    </row>
    <row r="53">
      <c r="B53" s="29" t="inlineStr">
        <is>
          <t>Aug</t>
        </is>
      </c>
      <c r="C53" s="30" t="n">
        <v>94</v>
      </c>
      <c r="D53" s="30" t="n">
        <v>95</v>
      </c>
      <c r="E53" s="30" t="n">
        <v>98.8</v>
      </c>
      <c r="G53" s="31" t="inlineStr">
        <is>
          <t>Formation &amp; Aging Grading</t>
        </is>
      </c>
      <c r="H53" s="32" t="n">
        <v>4</v>
      </c>
      <c r="I53" s="32" t="n">
        <v>4.5</v>
      </c>
    </row>
    <row r="54">
      <c r="B54" s="29" t="inlineStr">
        <is>
          <t>Sep</t>
        </is>
      </c>
      <c r="C54" s="30" t="n">
        <v>95</v>
      </c>
      <c r="D54" s="30" t="n">
        <v>96.40000000000001</v>
      </c>
      <c r="E54" s="30" t="n">
        <v>99.3</v>
      </c>
      <c r="G54" s="31" t="inlineStr">
        <is>
          <t>Cleanroom Class 1000 ISO</t>
        </is>
      </c>
      <c r="H54" s="32" t="n">
        <v>4.5</v>
      </c>
      <c r="I54" s="32" t="n">
        <v>4.9</v>
      </c>
    </row>
    <row r="55">
      <c r="B55" s="29" t="inlineStr">
        <is>
          <t>Oct</t>
        </is>
      </c>
      <c r="C55" s="30" t="n">
        <v>96</v>
      </c>
      <c r="D55" s="30" t="n">
        <v>97.8</v>
      </c>
      <c r="E55" s="30" t="n">
        <v>99.7</v>
      </c>
      <c r="G55" s="31" t="inlineStr">
        <is>
          <t>Raw Material Traceability</t>
        </is>
      </c>
      <c r="H55" s="32" t="n">
        <v>4</v>
      </c>
      <c r="I55" s="32" t="n">
        <v>4.6</v>
      </c>
    </row>
    <row r="72">
      <c r="B72" s="27" t="inlineStr">
        <is>
          <t>Cathode Slurry Coating Thickness Tolerance Control (Microns)</t>
        </is>
      </c>
      <c r="G72" s="27" t="inlineStr">
        <is>
          <t>Battery Cell Manufacturing Stage-Gate Quality Funnel (%)</t>
        </is>
      </c>
    </row>
    <row r="73">
      <c r="B73" s="28" t="inlineStr">
        <is>
          <t>Coating Reel</t>
        </is>
      </c>
      <c r="C73" s="28" t="inlineStr">
        <is>
          <t>LCL Limit (um)</t>
        </is>
      </c>
      <c r="D73" s="28" t="inlineStr">
        <is>
          <t>Nominal (um)</t>
        </is>
      </c>
      <c r="E73" s="28" t="inlineStr">
        <is>
          <t>UCL Limit (um)</t>
        </is>
      </c>
      <c r="F73" s="28" t="inlineStr">
        <is>
          <t>Measured (um)</t>
        </is>
      </c>
      <c r="G73" s="28" t="inlineStr">
        <is>
          <t>Gigafactory Cell Process</t>
        </is>
      </c>
      <c r="H73" s="28" t="inlineStr">
        <is>
          <t>Input Rate</t>
        </is>
      </c>
      <c r="I73" s="28" t="inlineStr">
        <is>
          <t>First-Pass Yield %</t>
        </is>
      </c>
      <c r="J73" s="28" t="inlineStr">
        <is>
          <t>Scrap Defect %</t>
        </is>
      </c>
    </row>
    <row r="74">
      <c r="B74" s="31" t="inlineStr">
        <is>
          <t>Reel-501</t>
        </is>
      </c>
      <c r="C74" s="33" t="n">
        <v>118</v>
      </c>
      <c r="D74" s="33" t="n">
        <v>120</v>
      </c>
      <c r="E74" s="33" t="n">
        <v>122</v>
      </c>
      <c r="F74" s="33" t="n">
        <v>120.2</v>
      </c>
      <c r="G74" s="31" t="inlineStr">
        <is>
          <t>1. Slurry Mixing &amp; Homogenize</t>
        </is>
      </c>
      <c r="H74" s="33" t="n">
        <v>100</v>
      </c>
      <c r="I74" s="33" t="n">
        <v>99.2</v>
      </c>
      <c r="J74" s="33" t="n">
        <v>0.8</v>
      </c>
    </row>
    <row r="75">
      <c r="B75" s="31" t="inlineStr">
        <is>
          <t>Reel-502</t>
        </is>
      </c>
      <c r="C75" s="33" t="n">
        <v>118</v>
      </c>
      <c r="D75" s="33" t="n">
        <v>120</v>
      </c>
      <c r="E75" s="33" t="n">
        <v>122</v>
      </c>
      <c r="F75" s="33" t="n">
        <v>119.8</v>
      </c>
      <c r="G75" s="31" t="inlineStr">
        <is>
          <t>2. Calendering &amp; Slitting</t>
        </is>
      </c>
      <c r="H75" s="33" t="n">
        <v>99.2</v>
      </c>
      <c r="I75" s="33" t="n">
        <v>98.09999999999999</v>
      </c>
      <c r="J75" s="33" t="n">
        <v>1.1</v>
      </c>
    </row>
    <row r="76">
      <c r="B76" s="31" t="inlineStr">
        <is>
          <t>Reel-503</t>
        </is>
      </c>
      <c r="C76" s="33" t="n">
        <v>118</v>
      </c>
      <c r="D76" s="33" t="n">
        <v>120</v>
      </c>
      <c r="E76" s="33" t="n">
        <v>122</v>
      </c>
      <c r="F76" s="33" t="n">
        <v>120.5</v>
      </c>
      <c r="G76" s="31" t="inlineStr">
        <is>
          <t>3. Vacuum Winding Jelly-Roll</t>
        </is>
      </c>
      <c r="H76" s="33" t="n">
        <v>98.09999999999999</v>
      </c>
      <c r="I76" s="33" t="n">
        <v>96.90000000000001</v>
      </c>
      <c r="J76" s="33" t="n">
        <v>1.2</v>
      </c>
    </row>
    <row r="77">
      <c r="B77" s="31" t="inlineStr">
        <is>
          <t>Reel-504</t>
        </is>
      </c>
      <c r="C77" s="33" t="n">
        <v>118</v>
      </c>
      <c r="D77" s="33" t="n">
        <v>120</v>
      </c>
      <c r="E77" s="33" t="n">
        <v>122</v>
      </c>
      <c r="F77" s="33" t="n">
        <v>120.1</v>
      </c>
      <c r="G77" s="31" t="inlineStr">
        <is>
          <t>4. Laser Can Welding</t>
        </is>
      </c>
      <c r="H77" s="33" t="n">
        <v>96.90000000000001</v>
      </c>
      <c r="I77" s="33" t="n">
        <v>95.8</v>
      </c>
      <c r="J77" s="33" t="n">
        <v>1.1</v>
      </c>
    </row>
    <row r="78">
      <c r="B78" s="31" t="inlineStr">
        <is>
          <t>Reel-505</t>
        </is>
      </c>
      <c r="C78" s="33" t="n">
        <v>118</v>
      </c>
      <c r="D78" s="33" t="n">
        <v>120</v>
      </c>
      <c r="E78" s="33" t="n">
        <v>122</v>
      </c>
      <c r="F78" s="33" t="n">
        <v>119.9</v>
      </c>
      <c r="G78" s="31" t="inlineStr">
        <is>
          <t>5. Electrolyte Vacuum Fill</t>
        </is>
      </c>
      <c r="H78" s="33" t="n">
        <v>95.8</v>
      </c>
      <c r="I78" s="33" t="n">
        <v>94.90000000000001</v>
      </c>
      <c r="J78" s="33" t="n">
        <v>0.9</v>
      </c>
    </row>
    <row r="79">
      <c r="B79" s="31" t="inlineStr">
        <is>
          <t>Reel-506</t>
        </is>
      </c>
      <c r="C79" s="33" t="n">
        <v>118</v>
      </c>
      <c r="D79" s="33" t="n">
        <v>120</v>
      </c>
      <c r="E79" s="33" t="n">
        <v>122</v>
      </c>
      <c r="F79" s="33" t="n">
        <v>120.4</v>
      </c>
      <c r="G79" s="31" t="inlineStr">
        <is>
          <t>6. Formation &amp; Aging Test</t>
        </is>
      </c>
      <c r="H79" s="33" t="n">
        <v>94.90000000000001</v>
      </c>
      <c r="I79" s="33" t="n">
        <v>94.2</v>
      </c>
      <c r="J79" s="33" t="n">
        <v>0.7</v>
      </c>
    </row>
  </sheetData>
  <mergeCells count="2">
    <mergeCell ref="B3:I3"/>
    <mergeCell ref="B2:I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24" customWidth="1" min="3" max="3"/>
    <col width="28" customWidth="1" min="4" max="4"/>
    <col width="20" customWidth="1" min="5" max="5"/>
    <col width="20" customWidth="1" min="6" max="6"/>
    <col width="19" customWidth="1" min="7" max="7"/>
    <col width="20" customWidth="1" min="8" max="8"/>
    <col width="12" customWidth="1" min="9" max="9"/>
  </cols>
  <sheetData>
    <row r="2" ht="35" customHeight="1">
      <c r="B2" s="22" t="inlineStr">
        <is>
          <t>Electrode Slurry Mixing</t>
        </is>
      </c>
    </row>
    <row r="4" ht="24" customHeight="1">
      <c r="B4" s="13" t="inlineStr">
        <is>
          <t>Batch ID</t>
        </is>
      </c>
      <c r="C4" s="12" t="inlineStr">
        <is>
          <t>Electrode Type</t>
        </is>
      </c>
      <c r="D4" s="12" t="inlineStr">
        <is>
          <t>Active Material (NMC/LFP)</t>
        </is>
      </c>
      <c r="E4" s="12" t="inlineStr">
        <is>
          <t>Viscosity (mPa·s)</t>
        </is>
      </c>
      <c r="F4" s="13" t="inlineStr">
        <is>
          <t>Solid Content (%)</t>
        </is>
      </c>
      <c r="G4" s="12" t="inlineStr">
        <is>
          <t>Mixing Temp (°C)</t>
        </is>
      </c>
      <c r="H4" s="12" t="inlineStr">
        <is>
          <t>Dispersal Index</t>
        </is>
      </c>
    </row>
    <row r="5" ht="20" customHeight="1">
      <c r="B5" s="14" t="inlineStr">
        <is>
          <t>BAT-CAT-01</t>
        </is>
      </c>
      <c r="C5" s="14" t="inlineStr">
        <is>
          <t>Cathode (NMC-811)</t>
        </is>
      </c>
      <c r="D5" s="14" t="inlineStr">
        <is>
          <t>96.5% NMC811</t>
        </is>
      </c>
      <c r="E5" s="23" t="n">
        <v>4200</v>
      </c>
      <c r="F5" s="23" t="n">
        <v>72.40000000000001</v>
      </c>
      <c r="G5" s="23" t="n">
        <v>24.5</v>
      </c>
      <c r="H5" s="14" t="inlineStr">
        <is>
          <t>99.8% Homogeneous</t>
        </is>
      </c>
    </row>
    <row r="6" ht="20" customHeight="1">
      <c r="B6" s="3" t="inlineStr">
        <is>
          <t>BAT-ANO-02</t>
        </is>
      </c>
      <c r="C6" s="3" t="inlineStr">
        <is>
          <t>Anode (Graphite/SiOx)</t>
        </is>
      </c>
      <c r="D6" s="3" t="inlineStr">
        <is>
          <t>95.0% Graphite</t>
        </is>
      </c>
      <c r="E6" s="24" t="n">
        <v>2800</v>
      </c>
      <c r="F6" s="24" t="n">
        <v>48.2</v>
      </c>
      <c r="G6" s="24" t="n">
        <v>23.8</v>
      </c>
      <c r="H6" s="3" t="inlineStr">
        <is>
          <t>99.9% Homogeneous</t>
        </is>
      </c>
    </row>
  </sheetData>
  <mergeCells count="1">
    <mergeCell ref="B2:H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8" customWidth="1" min="2" max="2"/>
    <col width="17" customWidth="1" min="3" max="3"/>
    <col width="24" customWidth="1" min="4" max="4"/>
    <col width="24" customWidth="1" min="5" max="5"/>
    <col width="17" customWidth="1" min="6" max="6"/>
    <col width="17" customWidth="1" min="7" max="7"/>
    <col width="13" customWidth="1" min="8" max="8"/>
    <col width="12" customWidth="1" min="9" max="9"/>
  </cols>
  <sheetData>
    <row r="2" ht="35" customHeight="1">
      <c r="B2" s="22" t="inlineStr">
        <is>
          <t>Slot-Die Coating &amp; Drying</t>
        </is>
      </c>
    </row>
    <row r="4" ht="24" customHeight="1">
      <c r="B4" s="12" t="inlineStr">
        <is>
          <t>Coater Line</t>
        </is>
      </c>
      <c r="C4" s="12" t="inlineStr">
        <is>
          <t>Foil Substrate</t>
        </is>
      </c>
      <c r="D4" s="12" t="inlineStr">
        <is>
          <t>Coating Speed (m/min)</t>
        </is>
      </c>
      <c r="E4" s="12" t="inlineStr">
        <is>
          <t>Mass Loading (mg/cm²)</t>
        </is>
      </c>
      <c r="F4" s="12" t="inlineStr">
        <is>
          <t>Thickness (μm)</t>
        </is>
      </c>
      <c r="G4" s="12" t="inlineStr">
        <is>
          <t>Moisture (ppm)</t>
        </is>
      </c>
      <c r="H4" s="12" t="inlineStr">
        <is>
          <t>Line Yield</t>
        </is>
      </c>
    </row>
    <row r="5" ht="20" customHeight="1">
      <c r="B5" s="14" t="inlineStr">
        <is>
          <t>COAT-01</t>
        </is>
      </c>
      <c r="C5" s="14" t="inlineStr">
        <is>
          <t>Aluminium 12μm</t>
        </is>
      </c>
      <c r="D5" s="23" t="n">
        <v>80</v>
      </c>
      <c r="E5" s="23" t="n">
        <v>24.2</v>
      </c>
      <c r="F5" s="23" t="n">
        <v>74</v>
      </c>
      <c r="G5" s="23" t="n">
        <v>85</v>
      </c>
      <c r="H5" s="14" t="inlineStr">
        <is>
          <t>99.1%</t>
        </is>
      </c>
    </row>
    <row r="6" ht="20" customHeight="1">
      <c r="B6" s="3" t="inlineStr">
        <is>
          <t>COAT-02</t>
        </is>
      </c>
      <c r="C6" s="3" t="inlineStr">
        <is>
          <t>Copper 8μm</t>
        </is>
      </c>
      <c r="D6" s="24" t="n">
        <v>85</v>
      </c>
      <c r="E6" s="24" t="n">
        <v>14.8</v>
      </c>
      <c r="F6" s="24" t="n">
        <v>58.2</v>
      </c>
      <c r="G6" s="24" t="n">
        <v>60</v>
      </c>
      <c r="H6" s="3" t="inlineStr">
        <is>
          <t>99.4%</t>
        </is>
      </c>
    </row>
  </sheetData>
  <mergeCells count="1">
    <mergeCell ref="B2:H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7" customWidth="1" min="2" max="2"/>
    <col width="18" customWidth="1" min="3" max="3"/>
    <col width="24" customWidth="1" min="4" max="4"/>
    <col width="28" customWidth="1" min="5" max="5"/>
    <col width="29" customWidth="1" min="6" max="6"/>
    <col width="17" customWidth="1" min="7" max="7"/>
    <col width="12" customWidth="1" min="8" max="8"/>
  </cols>
  <sheetData>
    <row r="2" ht="35" customHeight="1">
      <c r="B2" s="22" t="inlineStr">
        <is>
          <t>Calendering &amp; Roll Press</t>
        </is>
      </c>
    </row>
    <row r="4" ht="24" customHeight="1">
      <c r="B4" s="12" t="inlineStr">
        <is>
          <t>Press Line</t>
        </is>
      </c>
      <c r="C4" s="12" t="inlineStr">
        <is>
          <t>Roll Force (kN)</t>
        </is>
      </c>
      <c r="D4" s="12" t="inlineStr">
        <is>
          <t>Roll Temperature (°C)</t>
        </is>
      </c>
      <c r="E4" s="12" t="inlineStr">
        <is>
          <t>Pre-Press Density (g/cm³)</t>
        </is>
      </c>
      <c r="F4" s="12" t="inlineStr">
        <is>
          <t>Post-Press Density (g/cm³)</t>
        </is>
      </c>
      <c r="G4" s="12" t="inlineStr">
        <is>
          <t>Adhesion (N/m)</t>
        </is>
      </c>
    </row>
    <row r="5" ht="20" customHeight="1">
      <c r="B5" s="14" t="inlineStr">
        <is>
          <t>CAL-01</t>
        </is>
      </c>
      <c r="C5" s="23" t="n">
        <v>1200</v>
      </c>
      <c r="D5" s="23" t="n">
        <v>95</v>
      </c>
      <c r="E5" s="23" t="n">
        <v>2.65</v>
      </c>
      <c r="F5" s="23" t="n">
        <v>3.45</v>
      </c>
      <c r="G5" s="23" t="n">
        <v>24.2</v>
      </c>
    </row>
    <row r="6" ht="20" customHeight="1">
      <c r="B6" s="3" t="inlineStr">
        <is>
          <t>CAL-02</t>
        </is>
      </c>
      <c r="C6" s="24" t="n">
        <v>950</v>
      </c>
      <c r="D6" s="24" t="n">
        <v>80</v>
      </c>
      <c r="E6" s="24" t="n">
        <v>1.25</v>
      </c>
      <c r="F6" s="24" t="n">
        <v>1.68</v>
      </c>
      <c r="G6" s="24" t="n">
        <v>18.5</v>
      </c>
    </row>
  </sheetData>
  <mergeCells count="1">
    <mergeCell ref="B2:H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19" customWidth="1" min="3" max="3"/>
    <col width="22" customWidth="1" min="4" max="4"/>
    <col width="36" customWidth="1" min="5" max="5"/>
    <col width="20" customWidth="1" min="6" max="6"/>
    <col width="12" customWidth="1" min="7" max="7"/>
    <col width="12" customWidth="1" min="8" max="8"/>
  </cols>
  <sheetData>
    <row r="2" ht="35" customHeight="1">
      <c r="B2" s="22" t="inlineStr">
        <is>
          <t>Cell Winding &amp; Pouch Stacking</t>
        </is>
      </c>
    </row>
    <row r="4" ht="24" customHeight="1">
      <c r="B4" s="13" t="inlineStr">
        <is>
          <t>Machine ID</t>
        </is>
      </c>
      <c r="C4" s="12" t="inlineStr">
        <is>
          <t>Form Factor</t>
        </is>
      </c>
      <c r="D4" s="12" t="inlineStr">
        <is>
          <t>Winding Tension (N)</t>
        </is>
      </c>
      <c r="E4" s="12" t="inlineStr">
        <is>
          <t>Electrode Alignment Overhang (mm)</t>
        </is>
      </c>
      <c r="F4" s="12" t="inlineStr">
        <is>
          <t>Separator Tension</t>
        </is>
      </c>
      <c r="G4" s="12" t="inlineStr">
        <is>
          <t>PPM Speed</t>
        </is>
      </c>
    </row>
    <row r="5" ht="20" customHeight="1">
      <c r="B5" s="14" t="inlineStr">
        <is>
          <t>WIND-4680-1</t>
        </is>
      </c>
      <c r="C5" s="14" t="inlineStr">
        <is>
          <t>4680 Cylindrical</t>
        </is>
      </c>
      <c r="D5" s="23" t="n">
        <v>14.2</v>
      </c>
      <c r="E5" s="23" t="n">
        <v>0.45</v>
      </c>
      <c r="F5" s="23" t="n">
        <v>8.199999999999999</v>
      </c>
      <c r="G5" s="23" t="n">
        <v>120</v>
      </c>
    </row>
    <row r="6" ht="20" customHeight="1">
      <c r="B6" s="3" t="inlineStr">
        <is>
          <t>STACK-POUCH-2</t>
        </is>
      </c>
      <c r="C6" s="3" t="inlineStr">
        <is>
          <t>Prismatic Pouch</t>
        </is>
      </c>
      <c r="D6" s="24" t="n">
        <v>12</v>
      </c>
      <c r="E6" s="24" t="n">
        <v>0.38</v>
      </c>
      <c r="F6" s="24" t="n">
        <v>7.5</v>
      </c>
      <c r="G6" s="24" t="n">
        <v>95</v>
      </c>
    </row>
  </sheetData>
  <mergeCells count="1">
    <mergeCell ref="B2:H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1" customWidth="1" min="2" max="2"/>
    <col width="17" customWidth="1" min="3" max="3"/>
    <col width="23" customWidth="1" min="4" max="4"/>
    <col width="24" customWidth="1" min="5" max="5"/>
    <col width="20" customWidth="1" min="6" max="6"/>
    <col width="16" customWidth="1" min="7" max="7"/>
    <col width="17" customWidth="1" min="8" max="8"/>
    <col width="12" customWidth="1" min="9" max="9"/>
  </cols>
  <sheetData>
    <row r="2" ht="35" customHeight="1">
      <c r="B2" s="22" t="inlineStr">
        <is>
          <t>Electrolyte Filling &amp; Vacuum</t>
        </is>
      </c>
    </row>
    <row r="4" ht="24" customHeight="1">
      <c r="B4" s="12" t="inlineStr">
        <is>
          <t>Filling Chamber</t>
        </is>
      </c>
      <c r="C4" s="12" t="inlineStr">
        <is>
          <t>Cell Serial</t>
        </is>
      </c>
      <c r="D4" s="12" t="inlineStr">
        <is>
          <t>Electrolyte Dose (g)</t>
        </is>
      </c>
      <c r="E4" s="12" t="inlineStr">
        <is>
          <t>Dosing Precision (mg)</t>
        </is>
      </c>
      <c r="F4" s="12" t="inlineStr">
        <is>
          <t>Wetting Time (hr)</t>
        </is>
      </c>
      <c r="G4" s="12" t="inlineStr">
        <is>
          <t>Vacuum (mbar)</t>
        </is>
      </c>
      <c r="H4" s="13" t="inlineStr">
        <is>
          <t>Status</t>
        </is>
      </c>
    </row>
    <row r="5" ht="20" customHeight="1">
      <c r="B5" s="14" t="inlineStr">
        <is>
          <t>FILL-BAY-01</t>
        </is>
      </c>
      <c r="C5" s="14" t="inlineStr">
        <is>
          <t>CELL-4680-8801</t>
        </is>
      </c>
      <c r="D5" s="23" t="n">
        <v>142.5</v>
      </c>
      <c r="E5" s="14" t="inlineStr">
        <is>
          <t>±12 mg</t>
        </is>
      </c>
      <c r="F5" s="23" t="n">
        <v>12</v>
      </c>
      <c r="G5" s="23" t="n">
        <v>0.5</v>
      </c>
      <c r="H5" s="14" t="inlineStr">
        <is>
          <t>Wetted Optimal</t>
        </is>
      </c>
    </row>
    <row r="6" ht="20" customHeight="1">
      <c r="B6" s="3" t="inlineStr">
        <is>
          <t>FILL-BAY-02</t>
        </is>
      </c>
      <c r="C6" s="3" t="inlineStr">
        <is>
          <t>CELL-4680-8802</t>
        </is>
      </c>
      <c r="D6" s="24" t="n">
        <v>142.4</v>
      </c>
      <c r="E6" s="3" t="inlineStr">
        <is>
          <t>±10 mg</t>
        </is>
      </c>
      <c r="F6" s="24" t="n">
        <v>12</v>
      </c>
      <c r="G6" s="24" t="n">
        <v>0.5</v>
      </c>
      <c r="H6" s="3" t="inlineStr">
        <is>
          <t>Wetted Optimal</t>
        </is>
      </c>
    </row>
  </sheetData>
  <mergeCells count="1">
    <mergeCell ref="B2:H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7" customWidth="1" min="2" max="2"/>
    <col width="17" customWidth="1" min="3" max="3"/>
    <col width="23" customWidth="1" min="4" max="4"/>
    <col width="18" customWidth="1" min="5" max="5"/>
    <col width="27" customWidth="1" min="6" max="6"/>
    <col width="20" customWidth="1" min="7" max="7"/>
    <col width="18" customWidth="1" min="8" max="8"/>
    <col width="12" customWidth="1" min="9" max="9"/>
  </cols>
  <sheetData>
    <row r="2" ht="35" customHeight="1">
      <c r="B2" s="22" t="inlineStr">
        <is>
          <t>Formation &amp; Aging Cycles</t>
        </is>
      </c>
    </row>
    <row r="4" ht="24" customHeight="1">
      <c r="B4" s="12" t="inlineStr">
        <is>
          <t>Formation Channel</t>
        </is>
      </c>
      <c r="C4" s="12" t="inlineStr">
        <is>
          <t>Cell Serial</t>
        </is>
      </c>
      <c r="D4" s="12" t="inlineStr">
        <is>
          <t>Constant Current (A)</t>
        </is>
      </c>
      <c r="E4" s="12" t="inlineStr">
        <is>
          <t>Cutoff Volt (V)</t>
        </is>
      </c>
      <c r="F4" s="13" t="inlineStr">
        <is>
          <t>Coulombic Efficiency (%)</t>
        </is>
      </c>
      <c r="G4" s="12" t="inlineStr">
        <is>
          <t>SEI Layer Quality</t>
        </is>
      </c>
      <c r="H4" s="12" t="inlineStr">
        <is>
          <t>Aging Temp (°C)</t>
        </is>
      </c>
    </row>
    <row r="5" ht="20" customHeight="1">
      <c r="B5" s="14" t="inlineStr">
        <is>
          <t>CH-9901</t>
        </is>
      </c>
      <c r="C5" s="14" t="inlineStr">
        <is>
          <t>CELL-4680-8801</t>
        </is>
      </c>
      <c r="D5" s="23" t="n">
        <v>2.4</v>
      </c>
      <c r="E5" s="23" t="n">
        <v>4.2</v>
      </c>
      <c r="F5" s="23" t="n">
        <v>99.81999999999999</v>
      </c>
      <c r="G5" s="14" t="inlineStr">
        <is>
          <t>Dense Optimal</t>
        </is>
      </c>
      <c r="H5" s="23" t="n">
        <v>45</v>
      </c>
    </row>
    <row r="6" ht="20" customHeight="1">
      <c r="B6" s="3" t="inlineStr">
        <is>
          <t>CH-9902</t>
        </is>
      </c>
      <c r="C6" s="3" t="inlineStr">
        <is>
          <t>CELL-4680-8802</t>
        </is>
      </c>
      <c r="D6" s="24" t="n">
        <v>2.4</v>
      </c>
      <c r="E6" s="24" t="n">
        <v>4.2</v>
      </c>
      <c r="F6" s="24" t="n">
        <v>99.84</v>
      </c>
      <c r="G6" s="3" t="inlineStr">
        <is>
          <t>Dense Optimal</t>
        </is>
      </c>
      <c r="H6" s="24" t="n">
        <v>45</v>
      </c>
    </row>
  </sheetData>
  <mergeCells count="1">
    <mergeCell ref="B2:H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1" customWidth="1" min="2" max="2"/>
    <col width="17" customWidth="1" min="3" max="3"/>
    <col width="26" customWidth="1" min="4" max="4"/>
    <col width="27" customWidth="1" min="5" max="5"/>
    <col width="22" customWidth="1" min="6" max="6"/>
    <col width="15" customWidth="1" min="7" max="7"/>
    <col width="12" customWidth="1" min="8" max="8"/>
  </cols>
  <sheetData>
    <row r="2" ht="35" customHeight="1">
      <c r="B2" s="22" t="inlineStr">
        <is>
          <t>X-Ray CT Internal Inspection</t>
        </is>
      </c>
    </row>
    <row r="4" ht="24" customHeight="1">
      <c r="B4" s="12" t="inlineStr">
        <is>
          <t>Inspection Unit</t>
        </is>
      </c>
      <c r="C4" s="12" t="inlineStr">
        <is>
          <t>Cell Serial</t>
        </is>
      </c>
      <c r="D4" s="12" t="inlineStr">
        <is>
          <t>Anode Overhang Min (mm)</t>
        </is>
      </c>
      <c r="E4" s="12" t="inlineStr">
        <is>
          <t>Cathode Tab Weld Quality</t>
        </is>
      </c>
      <c r="F4" s="12" t="inlineStr">
        <is>
          <t>Particle Inclusions</t>
        </is>
      </c>
      <c r="G4" s="12" t="inlineStr">
        <is>
          <t>CT Verdict</t>
        </is>
      </c>
    </row>
    <row r="5" ht="20" customHeight="1">
      <c r="B5" s="14" t="inlineStr">
        <is>
          <t>CT-RAY-01</t>
        </is>
      </c>
      <c r="C5" s="14" t="inlineStr">
        <is>
          <t>CELL-4680-8801</t>
        </is>
      </c>
      <c r="D5" s="23" t="n">
        <v>0.42</v>
      </c>
      <c r="E5" s="14" t="inlineStr">
        <is>
          <t>100% Weld Fusion</t>
        </is>
      </c>
      <c r="F5" s="14" t="inlineStr">
        <is>
          <t>0 Detected</t>
        </is>
      </c>
      <c r="G5" s="14" t="inlineStr">
        <is>
          <t>Pass A-Grade</t>
        </is>
      </c>
    </row>
    <row r="6" ht="20" customHeight="1">
      <c r="B6" s="3" t="inlineStr">
        <is>
          <t>CT-RAY-02</t>
        </is>
      </c>
      <c r="C6" s="3" t="inlineStr">
        <is>
          <t>CELL-4680-8802</t>
        </is>
      </c>
      <c r="D6" s="24" t="n">
        <v>0.44</v>
      </c>
      <c r="E6" s="3" t="inlineStr">
        <is>
          <t>100% Weld Fusion</t>
        </is>
      </c>
      <c r="F6" s="3" t="inlineStr">
        <is>
          <t>0 Detected</t>
        </is>
      </c>
      <c r="G6" s="3" t="inlineStr">
        <is>
          <t>Pass A-Grade</t>
        </is>
      </c>
    </row>
  </sheetData>
  <mergeCells count="1">
    <mergeCell ref="B2:H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2:H6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17" customWidth="1" min="3" max="3"/>
    <col width="23" customWidth="1" min="4" max="4"/>
    <col width="23" customWidth="1" min="5" max="5"/>
    <col width="22" customWidth="1" min="6" max="6"/>
    <col width="23" customWidth="1" min="7" max="7"/>
    <col width="12" customWidth="1" min="8" max="8"/>
  </cols>
  <sheetData>
    <row r="2" ht="35" customHeight="1">
      <c r="B2" s="22" t="inlineStr">
        <is>
          <t>Dry Room HVAC Environmental</t>
        </is>
      </c>
    </row>
    <row r="4" ht="24" customHeight="1">
      <c r="B4" s="12" t="inlineStr">
        <is>
          <t>Dry Room Zone</t>
        </is>
      </c>
      <c r="C4" s="12" t="inlineStr">
        <is>
          <t>Dew Point (°C)</t>
        </is>
      </c>
      <c r="D4" s="12" t="inlineStr">
        <is>
          <t>Air Temperature (°C)</t>
        </is>
      </c>
      <c r="E4" s="12" t="inlineStr">
        <is>
          <t>Static Pressure (Pa)</t>
        </is>
      </c>
      <c r="F4" s="12" t="inlineStr">
        <is>
          <t>Desiccant Wheel RPM</t>
        </is>
      </c>
      <c r="G4" s="12" t="inlineStr">
        <is>
          <t>Desiccant Regen Temp</t>
        </is>
      </c>
    </row>
    <row r="5" ht="20" customHeight="1">
      <c r="B5" s="14" t="inlineStr">
        <is>
          <t>Electrolyte Zone</t>
        </is>
      </c>
      <c r="C5" s="23" t="n">
        <v>-54.2</v>
      </c>
      <c r="D5" s="23" t="n">
        <v>20.2</v>
      </c>
      <c r="E5" s="23" t="n">
        <v>45</v>
      </c>
      <c r="F5" s="23" t="n">
        <v>0.5</v>
      </c>
      <c r="G5" s="14" t="inlineStr">
        <is>
          <t>140°C Regeneration</t>
        </is>
      </c>
    </row>
    <row r="6" ht="20" customHeight="1">
      <c r="B6" s="3" t="inlineStr">
        <is>
          <t>Coating Zone</t>
        </is>
      </c>
      <c r="C6" s="24" t="n">
        <v>-51.8</v>
      </c>
      <c r="D6" s="24" t="n">
        <v>20.8</v>
      </c>
      <c r="E6" s="24" t="n">
        <v>40</v>
      </c>
      <c r="F6" s="24" t="n">
        <v>0.5</v>
      </c>
      <c r="G6" s="3" t="inlineStr">
        <is>
          <t>138°C Regeneration</t>
        </is>
      </c>
    </row>
  </sheetData>
  <mergeCells count="1">
    <mergeCell ref="B2:H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6" customWidth="1" min="2" max="2"/>
    <col width="30" customWidth="1" min="3" max="3"/>
    <col width="16" customWidth="1" min="4" max="4"/>
    <col width="25" customWidth="1" min="5" max="5"/>
    <col width="26" customWidth="1" min="6" max="6"/>
    <col width="24" customWidth="1" min="7" max="7"/>
    <col width="12" customWidth="1" min="8" max="8"/>
  </cols>
  <sheetData>
    <row r="2" ht="35" customHeight="1">
      <c r="B2" s="22" t="inlineStr">
        <is>
          <t>Thermal Runaway Testing</t>
        </is>
      </c>
    </row>
    <row r="4" ht="24" customHeight="1">
      <c r="B4" s="13" t="inlineStr">
        <is>
          <t>Test Cell ID</t>
        </is>
      </c>
      <c r="C4" s="12" t="inlineStr">
        <is>
          <t>Test Mode (Nail/Overcharge)</t>
        </is>
      </c>
      <c r="D4" s="12" t="inlineStr">
        <is>
          <t>Max Temp (°C)</t>
        </is>
      </c>
      <c r="E4" s="12" t="inlineStr">
        <is>
          <t>Venting Pressure (bar)</t>
        </is>
      </c>
      <c r="F4" s="12" t="inlineStr">
        <is>
          <t>Fire / Explosion</t>
        </is>
      </c>
      <c r="G4" s="12" t="inlineStr">
        <is>
          <t>Safety Classification</t>
        </is>
      </c>
    </row>
    <row r="5" ht="20" customHeight="1">
      <c r="B5" s="14" t="inlineStr">
        <is>
          <t>TEST-NAIL-01</t>
        </is>
      </c>
      <c r="C5" s="14" t="inlineStr">
        <is>
          <t>Nail Penetration 8mm</t>
        </is>
      </c>
      <c r="D5" s="23" t="n">
        <v>84.2</v>
      </c>
      <c r="E5" s="23" t="n">
        <v>4.2</v>
      </c>
      <c r="F5" s="14" t="inlineStr">
        <is>
          <t>Zero Flame / Zero Smoke</t>
        </is>
      </c>
      <c r="G5" s="14" t="inlineStr">
        <is>
          <t>UN 38.3 Pass</t>
        </is>
      </c>
    </row>
  </sheetData>
  <mergeCells count="1">
    <mergeCell ref="B2:H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1" customWidth="1" min="2" max="2"/>
    <col width="21" customWidth="1" min="3" max="3"/>
    <col width="25" customWidth="1" min="4" max="4"/>
    <col width="17" customWidth="1" min="5" max="5"/>
    <col width="24" customWidth="1" min="6" max="6"/>
    <col width="37" customWidth="1" min="7" max="7"/>
    <col width="12" customWidth="1" min="8" max="8"/>
  </cols>
  <sheetData>
    <row r="2" ht="35" customHeight="1">
      <c r="B2" s="22" t="inlineStr">
        <is>
          <t>Gigafactory Scrap Root Cause</t>
        </is>
      </c>
    </row>
    <row r="4" ht="24" customHeight="1">
      <c r="B4" s="13" t="inlineStr">
        <is>
          <t>Scrap ID</t>
        </is>
      </c>
      <c r="C4" s="12" t="inlineStr">
        <is>
          <t>Process Station</t>
        </is>
      </c>
      <c r="D4" s="12" t="inlineStr">
        <is>
          <t>Defect Description</t>
        </is>
      </c>
      <c r="E4" s="12" t="inlineStr">
        <is>
          <t>Cells Scrapped</t>
        </is>
      </c>
      <c r="F4" s="12" t="inlineStr">
        <is>
          <t>Root Cause Analysis</t>
        </is>
      </c>
      <c r="G4" s="12" t="inlineStr">
        <is>
          <t>Preventive Countermeasure</t>
        </is>
      </c>
    </row>
    <row r="5" ht="20" customHeight="1">
      <c r="B5" s="14" t="inlineStr">
        <is>
          <t>SCRAP-BAT-11</t>
        </is>
      </c>
      <c r="C5" s="14" t="inlineStr">
        <is>
          <t>Electrode Slitting</t>
        </is>
      </c>
      <c r="D5" s="14" t="inlineStr">
        <is>
          <t>Edge burr height &gt; 8μm</t>
        </is>
      </c>
      <c r="E5" s="23" t="n">
        <v>45</v>
      </c>
      <c r="F5" s="14" t="inlineStr">
        <is>
          <t>Slitter blade dulling</t>
        </is>
      </c>
      <c r="G5" s="14" t="inlineStr">
        <is>
          <t>Automated blade sharpening trigger</t>
        </is>
      </c>
    </row>
  </sheetData>
  <mergeCells count="1">
    <mergeCell ref="B2:H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3" customWidth="1" min="2" max="2"/>
    <col width="21" customWidth="1" min="3" max="3"/>
    <col width="12" customWidth="1" min="4" max="4"/>
    <col width="26" customWidth="1" min="5" max="5"/>
    <col width="30" customWidth="1" min="6" max="6"/>
    <col width="15" customWidth="1" min="7" max="7"/>
    <col width="12" customWidth="1" min="8" max="8"/>
  </cols>
  <sheetData>
    <row r="2" ht="35" customHeight="1">
      <c r="B2" s="22" t="inlineStr">
        <is>
          <t>Battery Cell Cost Model FinOps</t>
        </is>
      </c>
    </row>
    <row r="4" ht="24" customHeight="1">
      <c r="B4" s="12" t="inlineStr">
        <is>
          <t>Cost Component</t>
        </is>
      </c>
      <c r="C4" s="12" t="inlineStr">
        <is>
          <t>Cathode Active ($)</t>
        </is>
      </c>
      <c r="D4" s="12" t="inlineStr">
        <is>
          <t>Anode ($)</t>
        </is>
      </c>
      <c r="E4" s="12" t="inlineStr">
        <is>
          <t>Separator &amp; Electrolyte</t>
        </is>
      </c>
      <c r="F4" s="12" t="inlineStr">
        <is>
          <t>Manufacturing Labor &amp; Power</t>
        </is>
      </c>
      <c r="G4" s="12" t="inlineStr">
        <is>
          <t>Total $/kWh</t>
        </is>
      </c>
    </row>
    <row r="5" ht="20" customHeight="1">
      <c r="B5" s="14" t="inlineStr">
        <is>
          <t>4680 Cell Pack Cost</t>
        </is>
      </c>
      <c r="C5" s="23" t="n">
        <v>42.5</v>
      </c>
      <c r="D5" s="23" t="n">
        <v>11.2</v>
      </c>
      <c r="E5" s="23" t="n">
        <v>14.8</v>
      </c>
      <c r="F5" s="23" t="n">
        <v>18.2</v>
      </c>
      <c r="G5" s="14" t="inlineStr">
        <is>
          <t>$86.70 / kWh</t>
        </is>
      </c>
    </row>
  </sheetData>
  <mergeCells count="1">
    <mergeCell ref="B2:H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B2:H5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22" customWidth="1" min="3" max="3"/>
    <col width="38" customWidth="1" min="4" max="4"/>
    <col width="24" customWidth="1" min="5" max="5"/>
    <col width="34" customWidth="1" min="6" max="6"/>
    <col width="18" customWidth="1" min="7" max="7"/>
    <col width="12" customWidth="1" min="8" max="8"/>
  </cols>
  <sheetData>
    <row r="2" ht="35" customHeight="1">
      <c r="B2" s="22" t="inlineStr">
        <is>
          <t>Gigafactory Quality Changelog</t>
        </is>
      </c>
    </row>
    <row r="4" ht="24" customHeight="1">
      <c r="B4" s="12" t="inlineStr">
        <is>
          <t>Change Order</t>
        </is>
      </c>
      <c r="C4" s="12" t="inlineStr">
        <is>
          <t>Process Subsystem</t>
        </is>
      </c>
      <c r="D4" s="12" t="inlineStr">
        <is>
          <t>Engineering Modification</t>
        </is>
      </c>
      <c r="E4" s="12" t="inlineStr">
        <is>
          <t>Quality Director</t>
        </is>
      </c>
      <c r="F4" s="12" t="inlineStr">
        <is>
          <t>Validation Result</t>
        </is>
      </c>
      <c r="G4" s="13" t="inlineStr">
        <is>
          <t>Deployment Date</t>
        </is>
      </c>
    </row>
    <row r="5" ht="20" customHeight="1">
      <c r="B5" s="14" t="inlineStr">
        <is>
          <t>ECO-GIGA-88</t>
        </is>
      </c>
      <c r="C5" s="14" t="inlineStr">
        <is>
          <t>Electrolyte Wetting</t>
        </is>
      </c>
      <c r="D5" s="14" t="inlineStr">
        <is>
          <t>Increased vacuum soaking to 45 mins</t>
        </is>
      </c>
      <c r="E5" s="14" t="inlineStr">
        <is>
          <t>Chief Quality Officer</t>
        </is>
      </c>
      <c r="F5" s="14" t="inlineStr">
        <is>
          <t>Faster wetting, lower impedance</t>
        </is>
      </c>
      <c r="G5" s="14" t="inlineStr">
        <is>
          <t>2026-10-12</t>
        </is>
      </c>
    </row>
  </sheetData>
  <mergeCells count="1">
    <mergeCell ref="B2: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2026-10-16T03:57:50Z</dcterms:created>
  <dcterms:modified xsi:type="dcterms:W3CDTF">2026-10-18T14:35:41Z</dcterms:modified>
</cp:coreProperties>
</file>