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Product Dashboard" sheetId="2" state="visible" r:id="rId2"/>
    <sheet name="User Cohort Retention" sheetId="3" state="visible" r:id="rId3"/>
    <sheet name="Onboarding Funnel Drop-off" sheetId="4" state="visible" r:id="rId4"/>
    <sheet name="Feature Adoption &amp; Stickiness" sheetId="5" state="visible" r:id="rId5"/>
    <sheet name="A-B Testing Experimentation" sheetId="6" state="visible" r:id="rId6"/>
    <sheet name="Product Net Promoter Score" sheetId="7" state="visible" r:id="rId7"/>
    <sheet name="Product Release Burn-in" sheetId="8" state="visible" r:id="rId8"/>
    <sheet name="Product Backlog &amp; RICE" sheetId="9" state="visible" r:id="rId9"/>
    <sheet name="User Churn Prediction" sheetId="10" state="visible" r:id="rId10"/>
    <sheet name="PLG Monetization &amp; MRR" sheetId="11" state="visible" r:id="rId11"/>
    <sheet name="Customer Journey Latency" sheetId="12" state="visible" r:id="rId12"/>
    <sheet name="Feature Sunset &amp; Deprecation" sheetId="13" state="visible" r:id="rId13"/>
    <sheet name="Strategic Product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$#,##0"/>
    <numFmt numFmtId="166" formatCode="+0"/>
    <numFmt numFmtId="167" formatCode="0.0"/>
    <numFmt numFmtId="168" formatCode="0.0&quot;%&quot;"/>
    <numFmt numFmtId="169" formatCode="#,##0.0"/>
  </numFmts>
  <fonts count="2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7C3AED"/>
      <sz val="9"/>
    </font>
    <font>
      <name val="Calibri"/>
      <b val="1"/>
      <color rgb="00166534"/>
      <sz val="9"/>
    </font>
    <font>
      <name val="Calibri"/>
      <b val="1"/>
      <color rgb="007C3AED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06B6D4"/>
      <sz val="8"/>
    </font>
    <font>
      <name val="Calibri"/>
      <b val="1"/>
      <color rgb="00F43F5E"/>
      <sz val="8"/>
    </font>
    <font>
      <name val="Calibri"/>
      <b val="1"/>
      <color rgb="000F172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0F172A"/>
      <sz val="11"/>
    </font>
    <font>
      <name val="Calibri"/>
      <b val="1"/>
      <color rgb="0010B981"/>
      <sz val="9"/>
    </font>
    <font>
      <name val="Calibri"/>
      <color rgb="00475569"/>
      <sz val="9"/>
    </font>
    <font>
      <name val="Calibri"/>
      <b val="1"/>
      <color rgb="00000000"/>
      <sz val="9"/>
    </font>
    <font>
      <name val="Calibri"/>
      <b val="1"/>
      <color rgb="0092400E"/>
      <sz val="9"/>
    </font>
    <font>
      <name val="Calibri"/>
      <b val="1"/>
      <color rgb="00991B1B"/>
      <sz val="9"/>
    </font>
    <font>
      <name val="Calibri"/>
      <b val="1"/>
      <color rgb="0010B981"/>
      <sz val="11"/>
    </font>
    <font>
      <name val="Calibri"/>
      <b val="1"/>
      <color rgb="00000000"/>
      <sz val="10"/>
    </font>
    <font>
      <name val="Calibri"/>
      <b val="1"/>
      <color rgb="0010B981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ECFDF5"/>
        <bgColor rgb="00ECFDF5"/>
      </patternFill>
    </fill>
    <fill>
      <patternFill patternType="solid">
        <fgColor rgb="00F0F9FF"/>
        <bgColor rgb="00F0F9FF"/>
      </patternFill>
    </fill>
    <fill>
      <patternFill patternType="solid">
        <fgColor rgb="00FFFBEB"/>
        <bgColor rgb="00FFFBE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2">
    <border>
      <left/>
      <right/>
      <top/>
      <bottom/>
      <diagonal/>
    </border>
    <border>
      <left style="thin">
        <color rgb="005B21B6"/>
      </left>
      <right style="thin">
        <color rgb="005B21B6"/>
      </right>
      <top style="thin">
        <color rgb="005B21B6"/>
      </top>
      <bottom style="thin">
        <color rgb="005B21B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7C3AED"/>
      </top>
      <bottom style="thin">
        <color rgb="00CBD5E1"/>
      </bottom>
    </border>
    <border>
      <left/>
      <right/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/>
      <diagonal/>
    </border>
    <border>
      <left/>
      <right/>
      <top style="medium">
        <color rgb="007C3AED"/>
      </top>
      <bottom style="thin">
        <color rgb="00CBD5E1"/>
      </bottom>
      <diagonal/>
    </border>
    <border>
      <left/>
      <right style="thin">
        <color rgb="00CBD5E1"/>
      </right>
      <top style="medium">
        <color rgb="007C3AED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6B6D4"/>
      </top>
      <bottom style="thin">
        <color rgb="00CBD5E1"/>
      </bottom>
    </border>
    <border>
      <left/>
      <right/>
      <top style="medium">
        <color rgb="0006B6D4"/>
      </top>
      <bottom/>
      <diagonal/>
    </border>
    <border>
      <left/>
      <right style="thin">
        <color rgb="00CBD5E1"/>
      </right>
      <top style="medium">
        <color rgb="0006B6D4"/>
      </top>
      <bottom/>
      <diagonal/>
    </border>
    <border>
      <left/>
      <right/>
      <top style="medium">
        <color rgb="0006B6D4"/>
      </top>
      <bottom style="thin">
        <color rgb="00CBD5E1"/>
      </bottom>
      <diagonal/>
    </border>
    <border>
      <left/>
      <right style="thin">
        <color rgb="00CBD5E1"/>
      </right>
      <top style="medium">
        <color rgb="0006B6D4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43F5E"/>
      </top>
      <bottom style="thin">
        <color rgb="00CBD5E1"/>
      </bottom>
    </border>
    <border>
      <left/>
      <right/>
      <top style="medium">
        <color rgb="00F43F5E"/>
      </top>
      <bottom/>
      <diagonal/>
    </border>
    <border>
      <left/>
      <right style="thin">
        <color rgb="00CBD5E1"/>
      </right>
      <top style="medium">
        <color rgb="00F43F5E"/>
      </top>
      <bottom/>
      <diagonal/>
    </border>
    <border>
      <left/>
      <right/>
      <top style="medium">
        <color rgb="00F43F5E"/>
      </top>
      <bottom style="thin">
        <color rgb="00CBD5E1"/>
      </bottom>
      <diagonal/>
    </border>
    <border>
      <left/>
      <right style="thin">
        <color rgb="00CBD5E1"/>
      </right>
      <top style="medium">
        <color rgb="00F43F5E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3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8" fillId="5" borderId="3" applyAlignment="1" pivotButton="0" quotePrefix="0" xfId="0">
      <alignment horizontal="center" vertical="center"/>
    </xf>
    <xf numFmtId="164" fontId="8" fillId="6" borderId="3" applyAlignment="1" pivotButton="0" quotePrefix="0" xfId="0">
      <alignment horizontal="center" vertical="center"/>
    </xf>
    <xf numFmtId="165" fontId="8" fillId="5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8" fillId="4" borderId="3" applyAlignment="1" pivotButton="0" quotePrefix="0" xfId="0">
      <alignment horizontal="center" vertical="center"/>
    </xf>
    <xf numFmtId="166" fontId="8" fillId="5" borderId="3" applyAlignment="1" pivotButton="0" quotePrefix="0" xfId="0">
      <alignment horizontal="center" vertical="center"/>
    </xf>
    <xf numFmtId="10" fontId="8" fillId="5" borderId="3" applyAlignment="1" pivotButton="0" quotePrefix="0" xfId="0">
      <alignment horizontal="center" vertical="center"/>
    </xf>
    <xf numFmtId="1" fontId="8" fillId="7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3" borderId="1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/>
    </xf>
    <xf numFmtId="3" fontId="15" fillId="0" borderId="2" applyAlignment="1" pivotButton="0" quotePrefix="0" xfId="0">
      <alignment horizontal="left" vertical="center"/>
    </xf>
    <xf numFmtId="0" fontId="1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8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center" vertical="center"/>
    </xf>
    <xf numFmtId="3" fontId="4" fillId="0" borderId="2" applyAlignment="1" pivotButton="0" quotePrefix="0" xfId="0">
      <alignment horizontal="center" vertical="center"/>
    </xf>
    <xf numFmtId="164" fontId="19" fillId="0" borderId="2" applyAlignment="1" pivotButton="0" quotePrefix="0" xfId="0">
      <alignment horizontal="center" vertical="center"/>
    </xf>
    <xf numFmtId="0" fontId="6" fillId="9" borderId="2" applyAlignment="1" pivotButton="0" quotePrefix="0" xfId="0">
      <alignment horizontal="center" vertical="center"/>
    </xf>
    <xf numFmtId="3" fontId="19" fillId="0" borderId="2" applyAlignment="1" pivotButton="0" quotePrefix="0" xfId="0">
      <alignment horizontal="center" vertical="center"/>
    </xf>
    <xf numFmtId="164" fontId="17" fillId="0" borderId="2" applyAlignment="1" pivotButton="0" quotePrefix="0" xfId="0">
      <alignment horizontal="center" vertical="center"/>
    </xf>
    <xf numFmtId="0" fontId="20" fillId="10" borderId="2" applyAlignment="1" pivotButton="0" quotePrefix="0" xfId="0">
      <alignment horizontal="center" vertical="center"/>
    </xf>
    <xf numFmtId="0" fontId="19" fillId="0" borderId="2" applyAlignment="1" pivotButton="0" quotePrefix="0" xfId="0">
      <alignment horizontal="center" vertical="center"/>
    </xf>
    <xf numFmtId="0" fontId="21" fillId="11" borderId="2" applyAlignment="1" pivotButton="0" quotePrefix="0" xfId="0">
      <alignment horizontal="center" vertical="center"/>
    </xf>
    <xf numFmtId="166" fontId="17" fillId="0" borderId="2" applyAlignment="1" pivotButton="0" quotePrefix="0" xfId="0">
      <alignment horizontal="center" vertical="center"/>
    </xf>
    <xf numFmtId="10" fontId="17" fillId="0" borderId="2" applyAlignment="1" pivotButton="0" quotePrefix="0" xfId="0">
      <alignment horizontal="center" vertical="center"/>
    </xf>
    <xf numFmtId="10" fontId="4" fillId="0" borderId="2" applyAlignment="1" pivotButton="0" quotePrefix="0" xfId="0">
      <alignment horizontal="center" vertical="center"/>
    </xf>
    <xf numFmtId="165" fontId="22" fillId="0" borderId="0" pivotButton="0" quotePrefix="0" xfId="0"/>
    <xf numFmtId="165" fontId="4" fillId="0" borderId="2" applyAlignment="1" pivotButton="0" quotePrefix="0" xfId="0">
      <alignment horizontal="center" vertical="center"/>
    </xf>
    <xf numFmtId="165" fontId="17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167" fontId="17" fillId="0" borderId="2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164" fontId="23" fillId="0" borderId="0" applyAlignment="1" pivotButton="0" quotePrefix="0" xfId="0">
      <alignment horizontal="center" vertical="center"/>
    </xf>
    <xf numFmtId="167" fontId="24" fillId="0" borderId="0" applyAlignment="1" pivotButton="0" quotePrefix="0" xfId="0">
      <alignment horizontal="center" vertical="center"/>
    </xf>
    <xf numFmtId="0" fontId="25" fillId="0" borderId="0" pivotButton="0" quotePrefix="0" xfId="0"/>
    <xf numFmtId="0" fontId="3" fillId="12" borderId="31" applyAlignment="1" pivotButton="0" quotePrefix="0" xfId="0">
      <alignment horizontal="center" vertical="center"/>
    </xf>
    <xf numFmtId="0" fontId="26" fillId="13" borderId="31" applyAlignment="1" pivotButton="0" quotePrefix="0" xfId="0">
      <alignment horizontal="center" vertical="center"/>
    </xf>
    <xf numFmtId="168" fontId="3" fillId="13" borderId="31" applyAlignment="1" pivotButton="0" quotePrefix="0" xfId="0">
      <alignment horizontal="right" vertical="center"/>
    </xf>
    <xf numFmtId="0" fontId="26" fillId="13" borderId="31" applyAlignment="1" pivotButton="0" quotePrefix="0" xfId="0">
      <alignment horizontal="left" vertical="center"/>
    </xf>
    <xf numFmtId="167" fontId="3" fillId="13" borderId="31" applyAlignment="1" pivotButton="0" quotePrefix="0" xfId="0">
      <alignment horizontal="right" vertical="center"/>
    </xf>
    <xf numFmtId="3" fontId="3" fillId="13" borderId="31" applyAlignment="1" pivotButton="0" quotePrefix="0" xfId="0">
      <alignment horizontal="right" vertical="center"/>
    </xf>
    <xf numFmtId="169" fontId="3" fillId="13" borderId="3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User Onboarding Funnel Conversion (Users)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Product Dashboard'!B13</f>
            </strRef>
          </tx>
          <spPr>
            <a:ln>
              <a:prstDash val="solid"/>
            </a:ln>
          </spPr>
          <cat>
            <numRef>
              <f>'Executive Product Dashboard'!$A$14:$A$18</f>
            </numRef>
          </cat>
          <val>
            <numRef>
              <f>'Executive Product Dashboard'!$B$14:$B$18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Unique Users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User Base by Plan Tier</a:t>
            </a:r>
          </a:p>
        </rich>
      </tx>
    </title>
    <plotArea>
      <pieChart>
        <varyColors val="1"/>
        <ser>
          <idx val="0"/>
          <order val="0"/>
          <tx>
            <strRef>
              <f>'Executive Product Dashboard'!H13</f>
            </strRef>
          </tx>
          <spPr>
            <a:ln>
              <a:prstDash val="solid"/>
            </a:ln>
          </spPr>
          <cat>
            <numRef>
              <f>'Executive Product Dashboard'!$G$14:$G$17</f>
            </numRef>
          </cat>
          <val>
            <numRef>
              <f>'Executive Product Dashboard'!$H$14:$H$17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Product Adoption &amp; User Retention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Product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Product Dashboard'!$B$50:$B$55</f>
            </numRef>
          </cat>
          <val>
            <numRef>
              <f>'Executive Product Dashboard'!$C$50:$C$55</f>
            </numRef>
          </val>
        </ser>
        <ser>
          <idx val="1"/>
          <order val="1"/>
          <tx>
            <strRef>
              <f>'Executive Product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Product Dashboard'!$B$50:$B$55</f>
            </numRef>
          </cat>
          <val>
            <numRef>
              <f>'Executive Product Dashboard'!$D$50:$D$55</f>
            </numRef>
          </val>
        </ser>
        <ser>
          <idx val="2"/>
          <order val="2"/>
          <tx>
            <strRef>
              <f>'Executive Product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Product Dashboard'!$B$50:$B$55</f>
            </numRef>
          </cat>
          <val>
            <numRef>
              <f>'Executive Product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Product-Led Growth (PLG) &amp; Adoption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Product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Product Dashboard'!$G$50:$G$55</f>
            </numRef>
          </cat>
          <val>
            <numRef>
              <f>'Executive Product Dashboard'!$H$50:$H$55</f>
            </numRef>
          </val>
        </ser>
        <ser>
          <idx val="1"/>
          <order val="1"/>
          <tx>
            <strRef>
              <f>'Executive Product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Product Dashboard'!$G$50:$G$55</f>
            </numRef>
          </cat>
          <val>
            <numRef>
              <f>'Executive Product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Product Annual Recurring Revenue (ARR) Bridge (Million USD)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Product Dashboard'!C73</f>
            </strRef>
          </tx>
          <spPr>
            <a:ln>
              <a:prstDash val="solid"/>
            </a:ln>
          </spPr>
          <cat>
            <numRef>
              <f>'Executive Product Dashboard'!$B$74:$B$79</f>
            </numRef>
          </cat>
          <val>
            <numRef>
              <f>'Executive Product Dashboard'!$C$74:$C$79</f>
            </numRef>
          </val>
        </ser>
        <ser>
          <idx val="1"/>
          <order val="1"/>
          <tx>
            <strRef>
              <f>'Executive Product Dashboard'!D73</f>
            </strRef>
          </tx>
          <spPr>
            <a:ln>
              <a:prstDash val="solid"/>
            </a:ln>
          </spPr>
          <cat>
            <numRef>
              <f>'Executive Product Dashboard'!$B$74:$B$79</f>
            </numRef>
          </cat>
          <val>
            <numRef>
              <f>'Executive Product Dashboard'!$D$74:$D$79</f>
            </numRef>
          </val>
        </ser>
        <ser>
          <idx val="2"/>
          <order val="2"/>
          <tx>
            <strRef>
              <f>'Executive Product Dashboard'!E73</f>
            </strRef>
          </tx>
          <spPr>
            <a:ln>
              <a:prstDash val="solid"/>
            </a:ln>
          </spPr>
          <cat>
            <numRef>
              <f>'Executive Product Dashboard'!$B$74:$B$79</f>
            </numRef>
          </cat>
          <val>
            <numRef>
              <f>'Executive Product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Product Qualified Leads (PQL) vs Free-to-Paid Conversion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Product Dashboard'!H73</f>
            </strRef>
          </tx>
          <spPr>
            <a:ln>
              <a:prstDash val="solid"/>
            </a:ln>
          </spPr>
          <cat>
            <numRef>
              <f>'Executive Product Dashboard'!$G$74:$G$79</f>
            </numRef>
          </cat>
          <val>
            <numRef>
              <f>'Executive Product Dashboard'!$H$74:$H$79</f>
            </numRef>
          </val>
        </ser>
        <ser>
          <idx val="1"/>
          <order val="1"/>
          <tx>
            <strRef>
              <f>'Executive Product Dashboard'!I73</f>
            </strRef>
          </tx>
          <spPr>
            <a:ln>
              <a:prstDash val="solid"/>
            </a:ln>
          </spPr>
          <cat>
            <numRef>
              <f>'Executive Product Dashboard'!$G$74:$G$79</f>
            </numRef>
          </cat>
          <val>
            <numRef>
              <f>'Executive Product Dashboard'!$I$74:$I$79</f>
            </numRef>
          </val>
        </ser>
        <ser>
          <idx val="2"/>
          <order val="2"/>
          <tx>
            <strRef>
              <f>'Executive Product Dashboard'!J73</f>
            </strRef>
          </tx>
          <spPr>
            <a:ln>
              <a:prstDash val="solid"/>
            </a:ln>
          </spPr>
          <cat>
            <numRef>
              <f>'Executive Product Dashboard'!$G$74:$G$79</f>
            </numRef>
          </cat>
          <val>
            <numRef>
              <f>'Executive Product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🚀 DIGITAL PRODUCT MANAGEMENT &amp; PLG ALL-IN-ONE ENTERPRISE DASHBOARD</t>
        </is>
      </c>
    </row>
    <row r="2">
      <c r="A2" s="2" t="inlineStr">
        <is>
          <t>Product-Led Growth (PLG) analytics, user retention cohorts, onboarding funnel, and RICE prioritization.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Product Dashboard</t>
        </is>
      </c>
      <c r="C5" s="6" t="inlineStr">
        <is>
          <t>Executive Product Command</t>
        </is>
      </c>
      <c r="D5" s="6" t="inlineStr">
        <is>
          <t>MAU, DAU/MAU Stickiness, Funnel Conversion, Net Promoter Score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User Cohort Retention</t>
        </is>
      </c>
      <c r="C6" s="6" t="inlineStr">
        <is>
          <t>Cohort Retention Curves</t>
        </is>
      </c>
      <c r="D6" s="6" t="inlineStr">
        <is>
          <t>Month 1 to Month 12 User Retention %, Retention Decay Analysis</t>
        </is>
      </c>
      <c r="E6" s="7" t="inlineStr">
        <is>
          <t>Retention Formulas</t>
        </is>
      </c>
    </row>
    <row r="7" ht="20" customHeight="1">
      <c r="A7" s="4" t="n">
        <v>3</v>
      </c>
      <c r="B7" s="5" t="inlineStr">
        <is>
          <t>Onboarding Funnel Drop-off</t>
        </is>
      </c>
      <c r="C7" s="6" t="inlineStr">
        <is>
          <t>User Activation Journey</t>
        </is>
      </c>
      <c r="D7" s="6" t="inlineStr">
        <is>
          <t>Funnel Stage Drop-off, Step Conversion %, Activation Rate</t>
        </is>
      </c>
      <c r="E7" s="7" t="inlineStr">
        <is>
          <t>Stage Drop-off Rates</t>
        </is>
      </c>
    </row>
    <row r="8" ht="20" customHeight="1">
      <c r="A8" s="4" t="n">
        <v>4</v>
      </c>
      <c r="B8" s="5" t="inlineStr">
        <is>
          <t>Feature Adoption &amp; Stickiness</t>
        </is>
      </c>
      <c r="C8" s="6" t="inlineStr">
        <is>
          <t>Feature Engagement Metrics</t>
        </is>
      </c>
      <c r="D8" s="6" t="inlineStr">
        <is>
          <t>Feature Adoption %, Usage Frequency, Product Stickiness Index</t>
        </is>
      </c>
      <c r="E8" s="7" t="inlineStr">
        <is>
          <t>Feature Usage Scores</t>
        </is>
      </c>
    </row>
    <row r="9" ht="20" customHeight="1">
      <c r="A9" s="4" t="n">
        <v>5</v>
      </c>
      <c r="B9" s="5" t="inlineStr">
        <is>
          <t>A-B Testing Experimentation</t>
        </is>
      </c>
      <c r="C9" s="6" t="inlineStr">
        <is>
          <t>Hypothesis &amp; Stat-Sig</t>
        </is>
      </c>
      <c r="D9" s="6" t="inlineStr">
        <is>
          <t>Variant A vs B, Sample Size, p-value / Confidence %, Decision</t>
        </is>
      </c>
      <c r="E9" s="7" t="inlineStr">
        <is>
          <t>Stat-Sig Calculations</t>
        </is>
      </c>
    </row>
    <row r="10" ht="20" customHeight="1">
      <c r="A10" s="4" t="n">
        <v>6</v>
      </c>
      <c r="B10" s="5" t="inlineStr">
        <is>
          <t>Product Net Promoter Score</t>
        </is>
      </c>
      <c r="C10" s="6" t="inlineStr">
        <is>
          <t>Customer Sentiment (NPS)</t>
        </is>
      </c>
      <c r="D10" s="6" t="inlineStr">
        <is>
          <t>Promoters, Passives, Detractors, Net NPS Score (-100 to +100)</t>
        </is>
      </c>
      <c r="E10" s="7" t="inlineStr">
        <is>
          <t>NPS Mathematical Formula</t>
        </is>
      </c>
    </row>
    <row r="11" ht="20" customHeight="1">
      <c r="A11" s="4" t="n">
        <v>7</v>
      </c>
      <c r="B11" s="5" t="inlineStr">
        <is>
          <t>Product Release Burn-in</t>
        </is>
      </c>
      <c r="C11" s="6" t="inlineStr">
        <is>
          <t>Version Release Stability</t>
        </is>
      </c>
      <c r="D11" s="6" t="inlineStr">
        <is>
          <t>Crash-Free Session %, ANR Rate, App Store Rating, Rollbacks</t>
        </is>
      </c>
      <c r="E11" s="7" t="inlineStr">
        <is>
          <t>Stability Metrics</t>
        </is>
      </c>
    </row>
    <row r="12" ht="20" customHeight="1">
      <c r="A12" s="4" t="n">
        <v>8</v>
      </c>
      <c r="B12" s="5" t="inlineStr">
        <is>
          <t>Product Backlog &amp; RICE</t>
        </is>
      </c>
      <c r="C12" s="6" t="inlineStr">
        <is>
          <t>Feature Prioritization Framework</t>
        </is>
      </c>
      <c r="D12" s="6" t="inlineStr">
        <is>
          <t>Reach, Impact, Confidence, Effort, RICE Score (=R*I*C/E)</t>
        </is>
      </c>
      <c r="E12" s="7" t="inlineStr">
        <is>
          <t>Dynamic RICE Ranking</t>
        </is>
      </c>
    </row>
    <row r="13" ht="20" customHeight="1">
      <c r="A13" s="4" t="n">
        <v>9</v>
      </c>
      <c r="B13" s="5" t="inlineStr">
        <is>
          <t>User Churn Prediction</t>
        </is>
      </c>
      <c r="C13" s="6" t="inlineStr">
        <is>
          <t>Customer Success &amp; Retention</t>
        </is>
      </c>
      <c r="D13" s="6" t="inlineStr">
        <is>
          <t>Inactivity Triggers, Churn Risk Levels, Win-Back Campaign ROI</t>
        </is>
      </c>
      <c r="E13" s="7" t="inlineStr">
        <is>
          <t>Risk Classifications</t>
        </is>
      </c>
    </row>
    <row r="14" ht="20" customHeight="1">
      <c r="A14" s="4" t="n">
        <v>10</v>
      </c>
      <c r="B14" s="5" t="inlineStr">
        <is>
          <t>PLG Monetization &amp; MRR</t>
        </is>
      </c>
      <c r="C14" s="6" t="inlineStr">
        <is>
          <t>Revenue &amp; Expansion FinOps</t>
        </is>
      </c>
      <c r="D14" s="6" t="inlineStr">
        <is>
          <t>Free-to-Paid Conversion %, Net Revenue Retention (NRR %), ARPU</t>
        </is>
      </c>
      <c r="E14" s="7" t="inlineStr">
        <is>
          <t>MRR &amp; NRR Metrics</t>
        </is>
      </c>
    </row>
    <row r="15" ht="20" customHeight="1">
      <c r="A15" s="4" t="n">
        <v>11</v>
      </c>
      <c r="B15" s="5" t="inlineStr">
        <is>
          <t>Customer Journey Latency</t>
        </is>
      </c>
      <c r="C15" s="6" t="inlineStr">
        <is>
          <t>UX Flow Speed &amp; Friction</t>
        </is>
      </c>
      <c r="D15" s="6" t="inlineStr">
        <is>
          <t>Time-to-Value (TTV), Core Action Latency, User Friction Points</t>
        </is>
      </c>
      <c r="E15" s="7" t="inlineStr">
        <is>
          <t>Friction Indexing</t>
        </is>
      </c>
    </row>
    <row r="16" ht="20" customHeight="1">
      <c r="A16" s="4" t="n">
        <v>12</v>
      </c>
      <c r="B16" s="5" t="inlineStr">
        <is>
          <t>Feature Sunset &amp; Deprecation</t>
        </is>
      </c>
      <c r="C16" s="6" t="inlineStr">
        <is>
          <t>Legacy Feature Lifecycle</t>
        </is>
      </c>
      <c r="D16" s="6" t="inlineStr">
        <is>
          <t>Active Users on Deprecated Feature, Sunset Timeline, Data Migration</t>
        </is>
      </c>
      <c r="E16" s="7" t="inlineStr">
        <is>
          <t>Sunset Progress %</t>
        </is>
      </c>
    </row>
    <row r="17" ht="20" customHeight="1">
      <c r="A17" s="4" t="n">
        <v>13</v>
      </c>
      <c r="B17" s="5" t="inlineStr">
        <is>
          <t>Product Operations &amp; Bug SLA</t>
        </is>
      </c>
      <c r="C17" s="6" t="inlineStr">
        <is>
          <t>Product Quality &amp; Triage</t>
        </is>
      </c>
      <c r="D17" s="6" t="inlineStr">
        <is>
          <t>Customer Reported Bugs, P1-P3 Bug Fix SLA, Tech Debt Ratio</t>
        </is>
      </c>
      <c r="E17" s="7" t="inlineStr">
        <is>
          <t>Bug Resolution Rates</t>
        </is>
      </c>
    </row>
    <row r="18" ht="20" customHeight="1">
      <c r="A18" s="4" t="n">
        <v>14</v>
      </c>
      <c r="B18" s="5" t="inlineStr">
        <is>
          <t>Strategic Product Scorecard</t>
        </is>
      </c>
      <c r="C18" s="6" t="inlineStr">
        <is>
          <t>Product Maturity Index</t>
        </is>
      </c>
      <c r="D18" s="6" t="inlineStr">
        <is>
          <t>Acquisition, Activation, Retention, Revenue, Customer Love</t>
        </is>
      </c>
      <c r="E18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</cols>
  <sheetData>
    <row r="1" ht="36" customHeight="1">
      <c r="A1" s="1" t="inlineStr">
        <is>
          <t>🚀 DIGITAL PRODUCT MANAGEMENT &amp; PLG EXECUTIVE DASHBOARD</t>
        </is>
      </c>
    </row>
    <row r="2">
      <c r="A2" s="2" t="inlineStr">
        <is>
          <t>Real-time user engagement, onboarding funnel conversion, cohort retention, and product-led revenue expansion.</t>
        </is>
      </c>
    </row>
    <row r="4" ht="18" customHeight="1">
      <c r="A4" s="8" t="inlineStr">
        <is>
          <t>MONTHLY ACTIVE USERS (MAU)</t>
        </is>
      </c>
      <c r="B4" s="9" t="n"/>
      <c r="C4" s="10" t="n"/>
      <c r="D4" s="11" t="inlineStr">
        <is>
          <t>DAU / MAU STICKINESS %</t>
        </is>
      </c>
      <c r="E4" s="12" t="n"/>
      <c r="F4" s="13" t="n"/>
      <c r="G4" s="14" t="inlineStr">
        <is>
          <t>DAY-30 COHORT RETENTION</t>
        </is>
      </c>
      <c r="H4" s="15" t="n"/>
      <c r="I4" s="16" t="n"/>
      <c r="J4" s="11" t="inlineStr">
        <is>
          <t>MONTHLY RECURRING REVENUE</t>
        </is>
      </c>
      <c r="K4" s="12" t="n"/>
      <c r="L4" s="13" t="n"/>
    </row>
    <row r="5" ht="18" customHeight="1">
      <c r="A5" s="17">
        <f>SUM('PLG Monetization &amp; MRR'!C10:C13)</f>
        <v/>
      </c>
      <c r="B5" s="18" t="n"/>
      <c r="C5" s="19" t="n"/>
      <c r="D5" s="20" t="inlineStr">
        <is>
          <t>0.425</t>
        </is>
      </c>
      <c r="E5" s="18" t="n"/>
      <c r="F5" s="19" t="n"/>
      <c r="G5" s="21">
        <f>AVERAGE('User Cohort Retention'!D10:D15)</f>
        <v/>
      </c>
      <c r="H5" s="18" t="n"/>
      <c r="I5" s="19" t="n"/>
      <c r="J5" s="22">
        <f>SUM('PLG Monetization &amp; MRR'!F10:F13)</f>
        <v/>
      </c>
      <c r="K5" s="18" t="n"/>
      <c r="L5" s="19" t="n"/>
    </row>
    <row r="6" ht="18" customHeight="1">
      <c r="A6" s="23" t="n"/>
      <c r="B6" s="24" t="n"/>
      <c r="C6" s="25" t="n"/>
      <c r="D6" s="23" t="n"/>
      <c r="E6" s="24" t="n"/>
      <c r="F6" s="25" t="n"/>
      <c r="G6" s="23" t="n"/>
      <c r="H6" s="24" t="n"/>
      <c r="I6" s="25" t="n"/>
      <c r="J6" s="23" t="n"/>
      <c r="K6" s="24" t="n"/>
      <c r="L6" s="25" t="n"/>
    </row>
    <row r="8" ht="18" customHeight="1">
      <c r="A8" s="8" t="inlineStr">
        <is>
          <t>FUNNEL ACTIVATION RATE</t>
        </is>
      </c>
      <c r="B8" s="9" t="n"/>
      <c r="C8" s="10" t="n"/>
      <c r="D8" s="11" t="inlineStr">
        <is>
          <t>PRODUCT NPS SCORE</t>
        </is>
      </c>
      <c r="E8" s="12" t="n"/>
      <c r="F8" s="13" t="n"/>
      <c r="G8" s="11" t="inlineStr">
        <is>
          <t>CRASH-FREE SESSIONS %</t>
        </is>
      </c>
      <c r="H8" s="12" t="n"/>
      <c r="I8" s="13" t="n"/>
      <c r="J8" s="26" t="inlineStr">
        <is>
          <t>HIGH-RISK CHURN USERS</t>
        </is>
      </c>
      <c r="K8" s="27" t="n"/>
      <c r="L8" s="28" t="n"/>
    </row>
    <row r="9" ht="18" customHeight="1">
      <c r="A9" s="29">
        <f>'Onboarding Funnel Drop-off'!E14</f>
        <v/>
      </c>
      <c r="B9" s="18" t="n"/>
      <c r="C9" s="19" t="n"/>
      <c r="D9" s="30">
        <f>'Product Net Promoter Score'!F10</f>
        <v/>
      </c>
      <c r="E9" s="18" t="n"/>
      <c r="F9" s="19" t="n"/>
      <c r="G9" s="31">
        <f>AVERAGE('Product Release Burn-in'!C10:C13)</f>
        <v/>
      </c>
      <c r="H9" s="18" t="n"/>
      <c r="I9" s="19" t="n"/>
      <c r="J9" s="32">
        <f>COUNTIF('User Churn Prediction'!E10:E25, "High")</f>
        <v/>
      </c>
      <c r="K9" s="18" t="n"/>
      <c r="L9" s="19" t="n"/>
    </row>
    <row r="10" ht="18" customHeight="1">
      <c r="A10" s="23" t="n"/>
      <c r="B10" s="24" t="n"/>
      <c r="C10" s="25" t="n"/>
      <c r="D10" s="23" t="n"/>
      <c r="E10" s="24" t="n"/>
      <c r="F10" s="25" t="n"/>
      <c r="G10" s="23" t="n"/>
      <c r="H10" s="24" t="n"/>
      <c r="I10" s="25" t="n"/>
      <c r="J10" s="23" t="n"/>
      <c r="K10" s="24" t="n"/>
      <c r="L10" s="25" t="n"/>
    </row>
    <row r="12">
      <c r="A12" s="33" t="inlineStr">
        <is>
          <t>ONBOARDING FUNNEL STEP DROP-OFF</t>
        </is>
      </c>
      <c r="G12" s="33" t="inlineStr">
        <is>
          <t>ACTIVE USERS BY SUBSCRIPTION TIER</t>
        </is>
      </c>
    </row>
    <row r="13">
      <c r="A13" s="34" t="inlineStr">
        <is>
          <t>Funnel Step</t>
        </is>
      </c>
      <c r="B13" s="34" t="inlineStr">
        <is>
          <t>Users Reached</t>
        </is>
      </c>
      <c r="G13" s="34" t="inlineStr">
        <is>
          <t>Subscription Tier</t>
        </is>
      </c>
      <c r="H13" s="34" t="inlineStr">
        <is>
          <t>Users Count</t>
        </is>
      </c>
    </row>
    <row r="14">
      <c r="A14" s="35" t="inlineStr">
        <is>
          <t>1. Landing Page</t>
        </is>
      </c>
      <c r="B14" s="36" t="n">
        <v>45000</v>
      </c>
      <c r="G14" s="35" t="inlineStr">
        <is>
          <t>Free Tier</t>
        </is>
      </c>
      <c r="H14" s="36" t="n">
        <v>85000</v>
      </c>
    </row>
    <row r="15">
      <c r="A15" s="35" t="inlineStr">
        <is>
          <t>2. Sign-Up Form</t>
        </is>
      </c>
      <c r="B15" s="36" t="n">
        <v>18500</v>
      </c>
      <c r="G15" s="35" t="inlineStr">
        <is>
          <t>Pro Tier ($29/mo)</t>
        </is>
      </c>
      <c r="H15" s="36" t="n">
        <v>18500</v>
      </c>
    </row>
    <row r="16">
      <c r="A16" s="35" t="inlineStr">
        <is>
          <t>3. Email Verified</t>
        </is>
      </c>
      <c r="B16" s="36" t="n">
        <v>14200</v>
      </c>
      <c r="G16" s="35" t="inlineStr">
        <is>
          <t>Team Tier ($79/mo)</t>
        </is>
      </c>
      <c r="H16" s="36" t="n">
        <v>6400</v>
      </c>
    </row>
    <row r="17">
      <c r="A17" s="35" t="inlineStr">
        <is>
          <t>4. Profile Configured</t>
        </is>
      </c>
      <c r="B17" s="36" t="n">
        <v>11500</v>
      </c>
      <c r="G17" s="35" t="inlineStr">
        <is>
          <t>Enterprise Custom</t>
        </is>
      </c>
      <c r="H17" s="36" t="n">
        <v>1200</v>
      </c>
    </row>
    <row r="18">
      <c r="A18" s="35" t="inlineStr">
        <is>
          <t>5. Core Action Activated</t>
        </is>
      </c>
      <c r="B18" s="36" t="n">
        <v>8900</v>
      </c>
    </row>
    <row r="34">
      <c r="A34" s="37" t="inlineStr">
        <is>
          <t>TOP STRATEGIC PRODUCT FEATURES (RICE FRAMEWORK)</t>
        </is>
      </c>
    </row>
    <row r="35" ht="22" customHeight="1">
      <c r="A35" s="38" t="inlineStr">
        <is>
          <t>FEATURE ID</t>
        </is>
      </c>
      <c r="B35" s="38" t="inlineStr">
        <is>
          <t>FEATURE TITLE</t>
        </is>
      </c>
      <c r="C35" s="38" t="inlineStr">
        <is>
          <t>REACH</t>
        </is>
      </c>
      <c r="D35" s="38" t="inlineStr">
        <is>
          <t>IMPACT</t>
        </is>
      </c>
      <c r="E35" s="38" t="inlineStr">
        <is>
          <t>CONFIDENCE</t>
        </is>
      </c>
      <c r="F35" s="38" t="inlineStr">
        <is>
          <t>EFFORT (WEEKS)</t>
        </is>
      </c>
      <c r="G35" s="38" t="inlineStr">
        <is>
          <t>RICE SCORE</t>
        </is>
      </c>
      <c r="H35" s="38" t="inlineStr">
        <is>
          <t>PRIORITY STATUS</t>
        </is>
      </c>
    </row>
    <row r="36" ht="20" customHeight="1">
      <c r="A36" s="4" t="inlineStr">
        <is>
          <t>FTR-101</t>
        </is>
      </c>
      <c r="B36" s="5" t="inlineStr">
        <is>
          <t>One-Click Instant Checkout with Apple Pay</t>
        </is>
      </c>
      <c r="C36" s="4" t="n">
        <v>8500</v>
      </c>
      <c r="D36" s="4" t="n">
        <v>3</v>
      </c>
      <c r="E36" s="39" t="n">
        <v>0.9</v>
      </c>
      <c r="F36" s="4" t="n">
        <v>4</v>
      </c>
      <c r="G36" s="40" t="n">
        <v>5738</v>
      </c>
      <c r="H36" s="41" t="inlineStr">
        <is>
          <t>In Sprint</t>
        </is>
      </c>
    </row>
    <row r="37" ht="20" customHeight="1">
      <c r="A37" s="4" t="inlineStr">
        <is>
          <t>FTR-102</t>
        </is>
      </c>
      <c r="B37" s="5" t="inlineStr">
        <is>
          <t>AI-Powered Smart Notification Recommender</t>
        </is>
      </c>
      <c r="C37" s="4" t="n">
        <v>6200</v>
      </c>
      <c r="D37" s="4" t="n">
        <v>2</v>
      </c>
      <c r="E37" s="39" t="n">
        <v>0.8</v>
      </c>
      <c r="F37" s="4" t="n">
        <v>3</v>
      </c>
      <c r="G37" s="40" t="n">
        <v>3307</v>
      </c>
      <c r="H37" s="41" t="inlineStr">
        <is>
          <t>In Sprint</t>
        </is>
      </c>
    </row>
    <row r="38" ht="20" customHeight="1">
      <c r="A38" s="4" t="inlineStr">
        <is>
          <t>FTR-103</t>
        </is>
      </c>
      <c r="B38" s="5" t="inlineStr">
        <is>
          <t>Collaborative Multi-User Workspace Sharing</t>
        </is>
      </c>
      <c r="C38" s="4" t="n">
        <v>4500</v>
      </c>
      <c r="D38" s="4" t="n">
        <v>3</v>
      </c>
      <c r="E38" s="39" t="n">
        <v>0.7</v>
      </c>
      <c r="F38" s="4" t="n">
        <v>6</v>
      </c>
      <c r="G38" s="40" t="n">
        <v>1575</v>
      </c>
      <c r="H38" s="41" t="inlineStr">
        <is>
          <t>Next Quarter</t>
        </is>
      </c>
    </row>
    <row r="39" ht="20" customHeight="1">
      <c r="A39" s="4" t="inlineStr">
        <is>
          <t>FTR-104</t>
        </is>
      </c>
      <c r="B39" s="5" t="inlineStr">
        <is>
          <t>Dark Mode &amp; Accessibility Theme Customizer</t>
        </is>
      </c>
      <c r="C39" s="4" t="n">
        <v>9200</v>
      </c>
      <c r="D39" s="4" t="n">
        <v>1</v>
      </c>
      <c r="E39" s="39" t="n">
        <v>0.95</v>
      </c>
      <c r="F39" s="4" t="n">
        <v>2</v>
      </c>
      <c r="G39" s="40" t="n">
        <v>4370</v>
      </c>
      <c r="H39" s="41" t="inlineStr">
        <is>
          <t>In Sprint</t>
        </is>
      </c>
    </row>
    <row r="48">
      <c r="B48" s="63" t="inlineStr">
        <is>
          <t>Monthly Product Adoption &amp; User Retention Trajectory (%)</t>
        </is>
      </c>
      <c r="G48" s="63" t="inlineStr">
        <is>
          <t>Product-Led Growth (PLG) &amp; Adoption Index</t>
        </is>
      </c>
    </row>
    <row r="49">
      <c r="B49" s="64" t="inlineStr">
        <is>
          <t>Month</t>
        </is>
      </c>
      <c r="C49" s="64" t="inlineStr">
        <is>
          <t>Target NRR %</t>
        </is>
      </c>
      <c r="D49" s="64" t="inlineStr">
        <is>
          <t>Net Revenue Retention %</t>
        </is>
      </c>
      <c r="E49" s="64" t="inlineStr">
        <is>
          <t>Product Qualified Lead Rate %</t>
        </is>
      </c>
      <c r="G49" s="64" t="inlineStr">
        <is>
          <t>Operational Capability Pillar</t>
        </is>
      </c>
      <c r="H49" s="64" t="inlineStr">
        <is>
          <t>Benchmark</t>
        </is>
      </c>
      <c r="I49" s="64" t="inlineStr">
        <is>
          <t>Current Attainment</t>
        </is>
      </c>
    </row>
    <row r="50">
      <c r="B50" s="65" t="inlineStr">
        <is>
          <t>May</t>
        </is>
      </c>
      <c r="C50" s="66" t="n">
        <v>110</v>
      </c>
      <c r="D50" s="66" t="n">
        <v>112.5</v>
      </c>
      <c r="E50" s="66" t="n">
        <v>24</v>
      </c>
      <c r="G50" s="67" t="inlineStr">
        <is>
          <t>Self-Serve Onboarding Flow</t>
        </is>
      </c>
      <c r="H50" s="68" t="n">
        <v>4.2</v>
      </c>
      <c r="I50" s="68" t="n">
        <v>4.8</v>
      </c>
    </row>
    <row r="51">
      <c r="B51" s="65" t="inlineStr">
        <is>
          <t>Jun</t>
        </is>
      </c>
      <c r="C51" s="66" t="n">
        <v>112</v>
      </c>
      <c r="D51" s="66" t="n">
        <v>114.2</v>
      </c>
      <c r="E51" s="66" t="n">
        <v>26.5</v>
      </c>
      <c r="G51" s="67" t="inlineStr">
        <is>
          <t>Feature Adoption Telemetry</t>
        </is>
      </c>
      <c r="H51" s="68" t="n">
        <v>4</v>
      </c>
      <c r="I51" s="68" t="n">
        <v>4.6</v>
      </c>
    </row>
    <row r="52">
      <c r="B52" s="65" t="inlineStr">
        <is>
          <t>Jul</t>
        </is>
      </c>
      <c r="C52" s="66" t="n">
        <v>115</v>
      </c>
      <c r="D52" s="66" t="n">
        <v>117.8</v>
      </c>
      <c r="E52" s="66" t="n">
        <v>29</v>
      </c>
      <c r="G52" s="67" t="inlineStr">
        <is>
          <t>Free-to-Paid Conversion</t>
        </is>
      </c>
      <c r="H52" s="68" t="n">
        <v>3.8</v>
      </c>
      <c r="I52" s="68" t="n">
        <v>4.4</v>
      </c>
    </row>
    <row r="53">
      <c r="B53" s="65" t="inlineStr">
        <is>
          <t>Aug</t>
        </is>
      </c>
      <c r="C53" s="66" t="n">
        <v>115</v>
      </c>
      <c r="D53" s="66" t="n">
        <v>116.4</v>
      </c>
      <c r="E53" s="66" t="n">
        <v>28.2</v>
      </c>
      <c r="G53" s="67" t="inlineStr">
        <is>
          <t>Viral Invite Loop K-Factor</t>
        </is>
      </c>
      <c r="H53" s="68" t="n">
        <v>3.8</v>
      </c>
      <c r="I53" s="68" t="n">
        <v>4.2</v>
      </c>
    </row>
    <row r="54">
      <c r="B54" s="65" t="inlineStr">
        <is>
          <t>Sep</t>
        </is>
      </c>
      <c r="C54" s="66" t="n">
        <v>118</v>
      </c>
      <c r="D54" s="66" t="n">
        <v>120.6</v>
      </c>
      <c r="E54" s="66" t="n">
        <v>31.5</v>
      </c>
      <c r="G54" s="67" t="inlineStr">
        <is>
          <t>Customer Health Scoring</t>
        </is>
      </c>
      <c r="H54" s="68" t="n">
        <v>4.2</v>
      </c>
      <c r="I54" s="68" t="n">
        <v>4.7</v>
      </c>
    </row>
    <row r="55">
      <c r="B55" s="65" t="inlineStr">
        <is>
          <t>Oct</t>
        </is>
      </c>
      <c r="C55" s="66" t="n">
        <v>120</v>
      </c>
      <c r="D55" s="66" t="n">
        <v>123.4</v>
      </c>
      <c r="E55" s="66" t="n">
        <v>34</v>
      </c>
      <c r="G55" s="67" t="inlineStr">
        <is>
          <t>A/B Experimentation Engine</t>
        </is>
      </c>
      <c r="H55" s="68" t="n">
        <v>4</v>
      </c>
      <c r="I55" s="68" t="n">
        <v>4.5</v>
      </c>
    </row>
    <row r="72">
      <c r="B72" s="63" t="inlineStr">
        <is>
          <t>Product Annual Recurring Revenue (ARR) Bridge (Million USD)</t>
        </is>
      </c>
      <c r="G72" s="63" t="inlineStr">
        <is>
          <t>Product Qualified Leads (PQL) vs Free-to-Paid Conversion Rate (%)</t>
        </is>
      </c>
    </row>
    <row r="73">
      <c r="B73" s="64" t="inlineStr">
        <is>
          <t>Revenue Stream</t>
        </is>
      </c>
      <c r="C73" s="64" t="inlineStr">
        <is>
          <t>Base Level</t>
        </is>
      </c>
      <c r="D73" s="64" t="inlineStr">
        <is>
          <t>Variance Delta</t>
        </is>
      </c>
      <c r="E73" s="64" t="inlineStr">
        <is>
          <t>Cumulative Bridge</t>
        </is>
      </c>
      <c r="G73" s="64" t="inlineStr">
        <is>
          <t>Month</t>
        </is>
      </c>
      <c r="H73" s="64" t="inlineStr">
        <is>
          <t>PQL Inflow (k)</t>
        </is>
      </c>
      <c r="I73" s="64" t="inlineStr">
        <is>
          <t>Conversion %</t>
        </is>
      </c>
      <c r="J73" s="64" t="inlineStr">
        <is>
          <t>Target %</t>
        </is>
      </c>
    </row>
    <row r="74">
      <c r="B74" s="67" t="inlineStr">
        <is>
          <t>Starting Base ARR</t>
        </is>
      </c>
      <c r="C74" s="69" t="n">
        <v>0</v>
      </c>
      <c r="D74" s="70" t="n">
        <v>24.5</v>
      </c>
      <c r="E74" s="70" t="n">
        <v>24.5</v>
      </c>
      <c r="G74" s="67" t="inlineStr">
        <is>
          <t>May</t>
        </is>
      </c>
      <c r="H74" s="70" t="n">
        <v>12.5</v>
      </c>
      <c r="I74" s="70" t="n">
        <v>4.2</v>
      </c>
      <c r="J74" s="70" t="n">
        <v>4</v>
      </c>
    </row>
    <row r="75">
      <c r="B75" s="67" t="inlineStr">
        <is>
          <t>New Organic PLG Signups</t>
        </is>
      </c>
      <c r="C75" s="70" t="n">
        <v>24.5</v>
      </c>
      <c r="D75" s="70" t="n">
        <v>8.199999999999999</v>
      </c>
      <c r="E75" s="70" t="n">
        <v>32.7</v>
      </c>
      <c r="G75" s="67" t="inlineStr">
        <is>
          <t>Jun</t>
        </is>
      </c>
      <c r="H75" s="70" t="n">
        <v>14.1</v>
      </c>
      <c r="I75" s="70" t="n">
        <v>4.6</v>
      </c>
      <c r="J75" s="70" t="n">
        <v>4</v>
      </c>
    </row>
    <row r="76">
      <c r="B76" s="67" t="inlineStr">
        <is>
          <t>Seat Expansion &amp; Upgrades</t>
        </is>
      </c>
      <c r="C76" s="70" t="n">
        <v>32.7</v>
      </c>
      <c r="D76" s="70" t="n">
        <v>5.4</v>
      </c>
      <c r="E76" s="70" t="n">
        <v>38.1</v>
      </c>
      <c r="G76" s="67" t="inlineStr">
        <is>
          <t>Jul</t>
        </is>
      </c>
      <c r="H76" s="70" t="n">
        <v>16.8</v>
      </c>
      <c r="I76" s="70" t="n">
        <v>5.1</v>
      </c>
      <c r="J76" s="70" t="n">
        <v>4.5</v>
      </c>
    </row>
    <row r="77">
      <c r="B77" s="67" t="inlineStr">
        <is>
          <t>Enterprise Tier Upsells</t>
        </is>
      </c>
      <c r="C77" s="70" t="n">
        <v>38.1</v>
      </c>
      <c r="D77" s="70" t="n">
        <v>3.8</v>
      </c>
      <c r="E77" s="70" t="n">
        <v>41.9</v>
      </c>
      <c r="G77" s="67" t="inlineStr">
        <is>
          <t>Aug</t>
        </is>
      </c>
      <c r="H77" s="70" t="n">
        <v>16.2</v>
      </c>
      <c r="I77" s="70" t="n">
        <v>4.9</v>
      </c>
      <c r="J77" s="70" t="n">
        <v>4.5</v>
      </c>
    </row>
    <row r="78">
      <c r="B78" s="67" t="inlineStr">
        <is>
          <t>Customer Churn &amp; Contraction</t>
        </is>
      </c>
      <c r="C78" s="70" t="n">
        <v>41.9</v>
      </c>
      <c r="D78" s="70" t="n">
        <v>-1.9</v>
      </c>
      <c r="E78" s="70" t="n">
        <v>40</v>
      </c>
      <c r="G78" s="67" t="inlineStr">
        <is>
          <t>Sep</t>
        </is>
      </c>
      <c r="H78" s="70" t="n">
        <v>18.9</v>
      </c>
      <c r="I78" s="70" t="n">
        <v>5.6</v>
      </c>
      <c r="J78" s="70" t="n">
        <v>5</v>
      </c>
    </row>
    <row r="79">
      <c r="B79" s="67" t="inlineStr">
        <is>
          <t>Ending Realized ARR</t>
        </is>
      </c>
      <c r="C79" s="69" t="n">
        <v>0</v>
      </c>
      <c r="D79" s="70" t="n">
        <v>40</v>
      </c>
      <c r="E79" s="70" t="n">
        <v>40</v>
      </c>
      <c r="G79" s="67" t="inlineStr">
        <is>
          <t>Oct</t>
        </is>
      </c>
      <c r="H79" s="70" t="n">
        <v>21.4</v>
      </c>
      <c r="I79" s="70" t="n">
        <v>6.2</v>
      </c>
      <c r="J79" s="70" t="n">
        <v>5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2" t="inlineStr">
        <is>
          <t>📈 USER COHORT RETENTION &amp; PRODUCT STICKINESS DECAY</t>
        </is>
      </c>
    </row>
    <row r="9" ht="24" customHeight="1">
      <c r="A9" s="3" t="inlineStr">
        <is>
          <t>COHORT MONTH</t>
        </is>
      </c>
      <c r="B9" s="3" t="inlineStr">
        <is>
          <t>SIGN-UP USERS</t>
        </is>
      </c>
      <c r="C9" s="3" t="inlineStr">
        <is>
          <t>MONTH 1 RETENTION %</t>
        </is>
      </c>
      <c r="D9" s="3" t="inlineStr">
        <is>
          <t>MONTH 2 %</t>
        </is>
      </c>
      <c r="E9" s="3" t="inlineStr">
        <is>
          <t>MONTH 3 %</t>
        </is>
      </c>
      <c r="F9" s="3" t="inlineStr">
        <is>
          <t>MONTH 6 %</t>
        </is>
      </c>
      <c r="G9" s="3" t="inlineStr">
        <is>
          <t>MONTH 12 %</t>
        </is>
      </c>
      <c r="H9" s="3" t="inlineStr">
        <is>
          <t>RETENTION HEALTH</t>
        </is>
      </c>
    </row>
    <row r="10" ht="20" customHeight="1">
      <c r="A10" s="43" t="inlineStr">
        <is>
          <t>Jan 2026</t>
        </is>
      </c>
      <c r="B10" s="44" t="n">
        <v>12500</v>
      </c>
      <c r="C10" s="45" t="n">
        <v>0.48</v>
      </c>
      <c r="D10" s="39" t="n">
        <v>0.38</v>
      </c>
      <c r="E10" s="39" t="n">
        <v>0.32</v>
      </c>
      <c r="F10" s="39" t="n">
        <v>0.28</v>
      </c>
      <c r="G10" s="39" t="n">
        <v>0.25</v>
      </c>
      <c r="H10" s="46" t="inlineStr">
        <is>
          <t>Optimal</t>
        </is>
      </c>
    </row>
    <row r="11" ht="20" customHeight="1">
      <c r="A11" s="43" t="inlineStr">
        <is>
          <t>Feb 2026</t>
        </is>
      </c>
      <c r="B11" s="44" t="n">
        <v>14200</v>
      </c>
      <c r="C11" s="45" t="n">
        <v>0.5</v>
      </c>
      <c r="D11" s="39" t="n">
        <v>0.41</v>
      </c>
      <c r="E11" s="39" t="n">
        <v>0.35</v>
      </c>
      <c r="F11" s="39" t="n">
        <v>0.3</v>
      </c>
      <c r="G11" s="39" t="n">
        <v>0.27</v>
      </c>
      <c r="H11" s="46" t="inlineStr">
        <is>
          <t>Optimal</t>
        </is>
      </c>
    </row>
    <row r="12" ht="20" customHeight="1">
      <c r="A12" s="43" t="inlineStr">
        <is>
          <t>Mar 2026</t>
        </is>
      </c>
      <c r="B12" s="44" t="n">
        <v>16800</v>
      </c>
      <c r="C12" s="45" t="n">
        <v>0.52</v>
      </c>
      <c r="D12" s="39" t="n">
        <v>0.43</v>
      </c>
      <c r="E12" s="39" t="n">
        <v>0.37</v>
      </c>
      <c r="F12" s="39" t="n">
        <v>0.32</v>
      </c>
      <c r="G12" s="39" t="n">
        <v>0.29</v>
      </c>
      <c r="H12" s="46" t="inlineStr">
        <is>
          <t>Optimal</t>
        </is>
      </c>
    </row>
    <row r="13" ht="20" customHeight="1">
      <c r="A13" s="43" t="inlineStr">
        <is>
          <t>Apr 2026</t>
        </is>
      </c>
      <c r="B13" s="44" t="n">
        <v>15400</v>
      </c>
      <c r="C13" s="45" t="n">
        <v>0.51</v>
      </c>
      <c r="D13" s="39" t="n">
        <v>0.42</v>
      </c>
      <c r="E13" s="39" t="n">
        <v>0.36</v>
      </c>
      <c r="F13" s="39" t="n">
        <v>0.31</v>
      </c>
      <c r="G13" s="39" t="n">
        <v>0.28</v>
      </c>
      <c r="H13" s="46" t="inlineStr">
        <is>
          <t>Optimal</t>
        </is>
      </c>
    </row>
    <row r="14" ht="20" customHeight="1">
      <c r="A14" s="43" t="inlineStr">
        <is>
          <t>May 2026</t>
        </is>
      </c>
      <c r="B14" s="44" t="n">
        <v>18200</v>
      </c>
      <c r="C14" s="45" t="n">
        <v>0.54</v>
      </c>
      <c r="D14" s="39" t="n">
        <v>0.45</v>
      </c>
      <c r="E14" s="39" t="n">
        <v>0.39</v>
      </c>
      <c r="F14" s="39" t="n">
        <v>0.34</v>
      </c>
      <c r="G14" s="39" t="n">
        <v>0.3</v>
      </c>
      <c r="H14" s="46" t="inlineStr">
        <is>
          <t>Optimal</t>
        </is>
      </c>
    </row>
    <row r="15" ht="20" customHeight="1">
      <c r="A15" s="43" t="inlineStr">
        <is>
          <t>Jun 2026</t>
        </is>
      </c>
      <c r="B15" s="44" t="n">
        <v>19500</v>
      </c>
      <c r="C15" s="45" t="n">
        <v>0.55</v>
      </c>
      <c r="D15" s="39" t="n">
        <v>0.46</v>
      </c>
      <c r="E15" s="39" t="n">
        <v>0.4</v>
      </c>
      <c r="F15" s="39" t="n">
        <v>0.35</v>
      </c>
      <c r="G15" s="39" t="n">
        <v>0.31</v>
      </c>
      <c r="H15" s="46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 ht="35" customHeight="1">
      <c r="A1" s="1" t="inlineStr">
        <is>
          <t>🔻 USER ONBOARDING FUNNEL STAGES, DROP-OFF &amp; ACTIVATION</t>
        </is>
      </c>
    </row>
    <row r="9" ht="24" customHeight="1">
      <c r="A9" s="38" t="inlineStr">
        <is>
          <t>FUNNEL STAGE</t>
        </is>
      </c>
      <c r="B9" s="38" t="inlineStr">
        <is>
          <t>STAGE NAME</t>
        </is>
      </c>
      <c r="C9" s="38" t="inlineStr">
        <is>
          <t>USERS REACHED</t>
        </is>
      </c>
      <c r="D9" s="38" t="inlineStr">
        <is>
          <t>DROP-OFF COUNT</t>
        </is>
      </c>
      <c r="E9" s="38" t="inlineStr">
        <is>
          <t>STAGE CONVERSION %</t>
        </is>
      </c>
      <c r="F9" s="38" t="inlineStr">
        <is>
          <t>CUMULATIVE CONVERSION %</t>
        </is>
      </c>
      <c r="G9" s="38" t="inlineStr">
        <is>
          <t>FRICTION FACTOR</t>
        </is>
      </c>
    </row>
    <row r="10" ht="20" customHeight="1">
      <c r="A10" s="4" t="n">
        <v>1</v>
      </c>
      <c r="B10" s="5" t="inlineStr">
        <is>
          <t>Landing Page Impression</t>
        </is>
      </c>
      <c r="C10" s="47" t="n">
        <v>45000</v>
      </c>
      <c r="D10" s="44">
        <f>C10-C11</f>
        <v/>
      </c>
      <c r="E10" s="39">
        <f>C11/C10</f>
        <v/>
      </c>
      <c r="F10" s="48">
        <f>C10/$C$10</f>
        <v/>
      </c>
      <c r="G10" s="6" t="inlineStr">
        <is>
          <t>Ad Copy &amp; Value Proposition</t>
        </is>
      </c>
    </row>
    <row r="11" ht="20" customHeight="1">
      <c r="A11" s="4" t="n">
        <v>2</v>
      </c>
      <c r="B11" s="5" t="inlineStr">
        <is>
          <t>Sign-up Form Submitted</t>
        </is>
      </c>
      <c r="C11" s="47" t="n">
        <v>18500</v>
      </c>
      <c r="D11" s="44">
        <f>C11-C12</f>
        <v/>
      </c>
      <c r="E11" s="39">
        <f>C12/C11</f>
        <v/>
      </c>
      <c r="F11" s="48">
        <f>C11/$C$10</f>
        <v/>
      </c>
      <c r="G11" s="6" t="inlineStr">
        <is>
          <t>Form Length &amp; Password Rules</t>
        </is>
      </c>
    </row>
    <row r="12" ht="20" customHeight="1">
      <c r="A12" s="4" t="n">
        <v>3</v>
      </c>
      <c r="B12" s="5" t="inlineStr">
        <is>
          <t>Email Verification Done</t>
        </is>
      </c>
      <c r="C12" s="47" t="n">
        <v>14200</v>
      </c>
      <c r="D12" s="44">
        <f>C12-C13</f>
        <v/>
      </c>
      <c r="E12" s="39">
        <f>C13/C12</f>
        <v/>
      </c>
      <c r="F12" s="48">
        <f>C12/$C$10</f>
        <v/>
      </c>
      <c r="G12" s="6" t="inlineStr">
        <is>
          <t>Spam Folder Delivery Delay</t>
        </is>
      </c>
    </row>
    <row r="13" ht="20" customHeight="1">
      <c r="A13" s="4" t="n">
        <v>4</v>
      </c>
      <c r="B13" s="5" t="inlineStr">
        <is>
          <t>Profile &amp; Preference Setup</t>
        </is>
      </c>
      <c r="C13" s="47" t="n">
        <v>11500</v>
      </c>
      <c r="D13" s="44">
        <f>C13-C14</f>
        <v/>
      </c>
      <c r="E13" s="39">
        <f>C14/C13</f>
        <v/>
      </c>
      <c r="F13" s="48">
        <f>C13/$C$10</f>
        <v/>
      </c>
      <c r="G13" s="6" t="inlineStr">
        <is>
          <t>Too Many Mandatory Inputs</t>
        </is>
      </c>
    </row>
    <row r="14" ht="20" customHeight="1">
      <c r="A14" s="4" t="n">
        <v>5</v>
      </c>
      <c r="B14" s="5" t="inlineStr">
        <is>
          <t>Core Action Activated</t>
        </is>
      </c>
      <c r="C14" s="47" t="n">
        <v>8900</v>
      </c>
      <c r="D14" s="44" t="n">
        <v>0</v>
      </c>
      <c r="E14" s="39" t="n">
        <v>1</v>
      </c>
      <c r="F14" s="48">
        <f>C14/$C$10</f>
        <v/>
      </c>
      <c r="G14" s="6" t="inlineStr">
        <is>
          <t>First Value Moment (Aha!)</t>
        </is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42" t="inlineStr">
        <is>
          <t>⭐ PRODUCT FEATURE ADOPTION, USAGE FREQUENCY &amp; STICKINESS</t>
        </is>
      </c>
    </row>
    <row r="9" ht="24" customHeight="1">
      <c r="A9" s="3" t="inlineStr">
        <is>
          <t>FEATURE NAME</t>
        </is>
      </c>
      <c r="B9" s="3" t="inlineStr">
        <is>
          <t>PRODUCT MODULE</t>
        </is>
      </c>
      <c r="C9" s="3" t="inlineStr">
        <is>
          <t>ELIGIBLE USERS</t>
        </is>
      </c>
      <c r="D9" s="3" t="inlineStr">
        <is>
          <t>ACTIVE ADOPTERS</t>
        </is>
      </c>
      <c r="E9" s="3" t="inlineStr">
        <is>
          <t>ADOPTION RATE %</t>
        </is>
      </c>
      <c r="F9" s="3" t="inlineStr">
        <is>
          <t>FREQUENCY CADENCE</t>
        </is>
      </c>
      <c r="G9" s="3" t="inlineStr">
        <is>
          <t>STICKINESS RATING</t>
        </is>
      </c>
    </row>
    <row r="10" ht="20" customHeight="1">
      <c r="A10" s="5" t="inlineStr">
        <is>
          <t>One-Click Checkout</t>
        </is>
      </c>
      <c r="B10" s="6" t="inlineStr">
        <is>
          <t>Payments &amp; Cart</t>
        </is>
      </c>
      <c r="C10" s="44" t="n">
        <v>85000</v>
      </c>
      <c r="D10" s="47" t="n">
        <v>62000</v>
      </c>
      <c r="E10" s="48">
        <f>D10/C10</f>
        <v/>
      </c>
      <c r="F10" s="4" t="inlineStr">
        <is>
          <t>High (Daily)</t>
        </is>
      </c>
      <c r="G10" s="46" t="inlineStr">
        <is>
          <t>Optimal</t>
        </is>
      </c>
    </row>
    <row r="11" ht="20" customHeight="1">
      <c r="A11" s="5" t="inlineStr">
        <is>
          <t>Smart Invoice OCR</t>
        </is>
      </c>
      <c r="B11" s="6" t="inlineStr">
        <is>
          <t>Billing &amp; FinOps</t>
        </is>
      </c>
      <c r="C11" s="44" t="n">
        <v>24000</v>
      </c>
      <c r="D11" s="47" t="n">
        <v>16800</v>
      </c>
      <c r="E11" s="48">
        <f>D11/C11</f>
        <v/>
      </c>
      <c r="F11" s="4" t="inlineStr">
        <is>
          <t>Medium (Weekly)</t>
        </is>
      </c>
      <c r="G11" s="46" t="inlineStr">
        <is>
          <t>Optimal</t>
        </is>
      </c>
    </row>
    <row r="12" ht="20" customHeight="1">
      <c r="A12" s="5" t="inlineStr">
        <is>
          <t>Automated Report Scheduler</t>
        </is>
      </c>
      <c r="B12" s="6" t="inlineStr">
        <is>
          <t>Analytics BI</t>
        </is>
      </c>
      <c r="C12" s="44" t="n">
        <v>18000</v>
      </c>
      <c r="D12" s="47" t="n">
        <v>9200</v>
      </c>
      <c r="E12" s="48">
        <f>D12/C12</f>
        <v/>
      </c>
      <c r="F12" s="4" t="inlineStr">
        <is>
          <t>Medium (Monthly)</t>
        </is>
      </c>
      <c r="G12" s="49" t="inlineStr">
        <is>
          <t>On Track</t>
        </is>
      </c>
    </row>
    <row r="13" ht="20" customHeight="1">
      <c r="A13" s="5" t="inlineStr">
        <is>
          <t>Custom Dashboard Builder</t>
        </is>
      </c>
      <c r="B13" s="6" t="inlineStr">
        <is>
          <t>Analytics BI</t>
        </is>
      </c>
      <c r="C13" s="44" t="n">
        <v>18000</v>
      </c>
      <c r="D13" s="47" t="n">
        <v>5400</v>
      </c>
      <c r="E13" s="48">
        <f>D13/C13</f>
        <v/>
      </c>
      <c r="F13" s="4" t="inlineStr">
        <is>
          <t>Low (Quarterly)</t>
        </is>
      </c>
      <c r="G13" s="49" t="inlineStr">
        <is>
          <t>At Risk</t>
        </is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🧪 PRODUCT A/B EXPERIMENTATION &amp; STATISTICAL SIGNIFICANCE</t>
        </is>
      </c>
    </row>
    <row r="9" ht="24" customHeight="1">
      <c r="A9" s="38" t="inlineStr">
        <is>
          <t>EXP ID</t>
        </is>
      </c>
      <c r="B9" s="38" t="inlineStr">
        <is>
          <t>EXPERIMENT HYPOTHESIS</t>
        </is>
      </c>
      <c r="C9" s="38" t="inlineStr">
        <is>
          <t>VARIANT A (CONTROL)</t>
        </is>
      </c>
      <c r="D9" s="38" t="inlineStr">
        <is>
          <t>VARIANT B (CHALLENGER)</t>
        </is>
      </c>
      <c r="E9" s="38" t="inlineStr">
        <is>
          <t>SAMPLE SIZE</t>
        </is>
      </c>
      <c r="F9" s="38" t="inlineStr">
        <is>
          <t>CONV RATE A</t>
        </is>
      </c>
      <c r="G9" s="38" t="inlineStr">
        <is>
          <t>CONV RATE B</t>
        </is>
      </c>
      <c r="H9" s="38" t="inlineStr">
        <is>
          <t>STAT-SIG CONFIDENCE</t>
        </is>
      </c>
      <c r="I9" s="38" t="inlineStr">
        <is>
          <t>DECISION</t>
        </is>
      </c>
    </row>
    <row r="10" ht="20" customHeight="1">
      <c r="A10" s="4" t="inlineStr">
        <is>
          <t>EXP-01</t>
        </is>
      </c>
      <c r="B10" s="5" t="inlineStr">
        <is>
          <t>Sticky Bottom CTA on Pricing Page</t>
        </is>
      </c>
      <c r="C10" s="6" t="inlineStr">
        <is>
          <t>Static Button</t>
        </is>
      </c>
      <c r="D10" s="6" t="inlineStr">
        <is>
          <t>Floating Sticky Bar</t>
        </is>
      </c>
      <c r="E10" s="44" t="n">
        <v>15000</v>
      </c>
      <c r="F10" s="39" t="n">
        <v>0.042</v>
      </c>
      <c r="G10" s="48" t="n">
        <v>0.058</v>
      </c>
      <c r="H10" s="50" t="inlineStr">
        <is>
          <t>99.2% (p&lt;0.01)</t>
        </is>
      </c>
      <c r="I10" s="46" t="inlineStr">
        <is>
          <t>Rollout B</t>
        </is>
      </c>
    </row>
    <row r="11" ht="20" customHeight="1">
      <c r="A11" s="4" t="inlineStr">
        <is>
          <t>EXP-02</t>
        </is>
      </c>
      <c r="B11" s="5" t="inlineStr">
        <is>
          <t>Social Sign-in (Google/Apple) Priority</t>
        </is>
      </c>
      <c r="C11" s="6" t="inlineStr">
        <is>
          <t>Email First</t>
        </is>
      </c>
      <c r="D11" s="6" t="inlineStr">
        <is>
          <t>Social First</t>
        </is>
      </c>
      <c r="E11" s="44" t="n">
        <v>18500</v>
      </c>
      <c r="F11" s="39" t="n">
        <v>0.125</v>
      </c>
      <c r="G11" s="48" t="n">
        <v>0.162</v>
      </c>
      <c r="H11" s="50" t="inlineStr">
        <is>
          <t>99.8% (p&lt;0.01)</t>
        </is>
      </c>
      <c r="I11" s="46" t="inlineStr">
        <is>
          <t>Rollout B</t>
        </is>
      </c>
    </row>
    <row r="12" ht="20" customHeight="1">
      <c r="A12" s="4" t="inlineStr">
        <is>
          <t>EXP-03</t>
        </is>
      </c>
      <c r="B12" s="5" t="inlineStr">
        <is>
          <t>Annual Billing Default Toggle</t>
        </is>
      </c>
      <c r="C12" s="6" t="inlineStr">
        <is>
          <t>Monthly Toggle</t>
        </is>
      </c>
      <c r="D12" s="6" t="inlineStr">
        <is>
          <t>Annual Toggle</t>
        </is>
      </c>
      <c r="E12" s="44" t="n">
        <v>12000</v>
      </c>
      <c r="F12" s="39" t="n">
        <v>0.082</v>
      </c>
      <c r="G12" s="48" t="n">
        <v>0.08400000000000001</v>
      </c>
      <c r="H12" s="50" t="inlineStr">
        <is>
          <t>62.0% (Inconclusive)</t>
        </is>
      </c>
      <c r="I12" s="51" t="inlineStr">
        <is>
          <t>Keep A</t>
        </is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4" customWidth="1" min="7" max="7"/>
  </cols>
  <sheetData>
    <row r="1" ht="35" customHeight="1">
      <c r="A1" s="42" t="inlineStr">
        <is>
          <t>💖 CUSTOMER SATISFACTION (CSAT) &amp; NET PROMOTER SCORE (NPS)</t>
        </is>
      </c>
    </row>
    <row r="9" ht="24" customHeight="1">
      <c r="A9" s="3" t="inlineStr">
        <is>
          <t>SURVEY CYCLE</t>
        </is>
      </c>
      <c r="B9" s="3" t="inlineStr">
        <is>
          <t>RESPONDENTS</t>
        </is>
      </c>
      <c r="C9" s="3" t="inlineStr">
        <is>
          <t>PROMOTERS (9-10)</t>
        </is>
      </c>
      <c r="D9" s="3" t="inlineStr">
        <is>
          <t>PASSIVES (7-8)</t>
        </is>
      </c>
      <c r="E9" s="3" t="inlineStr">
        <is>
          <t>DETRACTORS (0-6)</t>
        </is>
      </c>
      <c r="F9" s="3" t="inlineStr">
        <is>
          <t>NET NPS SCORE</t>
        </is>
      </c>
      <c r="G9" s="3" t="inlineStr">
        <is>
          <t>PRIMARY THEME / FEEDBACK</t>
        </is>
      </c>
    </row>
    <row r="10" ht="20" customHeight="1">
      <c r="A10" s="43" t="inlineStr">
        <is>
          <t>2026 Q3 (Current)</t>
        </is>
      </c>
      <c r="B10" s="44" t="n">
        <v>2450</v>
      </c>
      <c r="C10" s="44" t="n">
        <v>1620</v>
      </c>
      <c r="D10" s="44" t="n">
        <v>590</v>
      </c>
      <c r="E10" s="44" t="n">
        <v>240</v>
      </c>
      <c r="F10" s="52">
        <f>ROUND((C10-E10)/B10*100,0)</f>
        <v/>
      </c>
      <c r="G10" s="6" t="inlineStr">
        <is>
          <t>Fast performance, loved the new UI</t>
        </is>
      </c>
    </row>
    <row r="11" ht="20" customHeight="1">
      <c r="A11" s="43" t="inlineStr">
        <is>
          <t>2026 Q2</t>
        </is>
      </c>
      <c r="B11" s="44" t="n">
        <v>2180</v>
      </c>
      <c r="C11" s="44" t="n">
        <v>1380</v>
      </c>
      <c r="D11" s="44" t="n">
        <v>560</v>
      </c>
      <c r="E11" s="44" t="n">
        <v>240</v>
      </c>
      <c r="F11" s="52">
        <f>ROUND((C11-E11)/B11*100,0)</f>
        <v/>
      </c>
      <c r="G11" s="6" t="inlineStr">
        <is>
          <t>Great checkout, wanted better reports</t>
        </is>
      </c>
    </row>
    <row r="12" ht="20" customHeight="1">
      <c r="A12" s="43" t="inlineStr">
        <is>
          <t>2026 Q1</t>
        </is>
      </c>
      <c r="B12" s="44" t="n">
        <v>1950</v>
      </c>
      <c r="C12" s="44" t="n">
        <v>1150</v>
      </c>
      <c r="D12" s="44" t="n">
        <v>520</v>
      </c>
      <c r="E12" s="44" t="n">
        <v>280</v>
      </c>
      <c r="F12" s="52">
        <f>ROUND((C12-E12)/B12*100,0)</f>
        <v/>
      </c>
      <c r="G12" s="6" t="inlineStr">
        <is>
          <t>Requested dark mode and export to excel</t>
        </is>
      </c>
    </row>
  </sheetData>
  <mergeCells count="1"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1" t="inlineStr">
        <is>
          <t>🚀 VERSION RELEASE STABILITY &amp; CRASH-FREE SESSION HEALTH</t>
        </is>
      </c>
    </row>
    <row r="9" ht="24" customHeight="1">
      <c r="A9" s="38" t="inlineStr">
        <is>
          <t>APP VERSION</t>
        </is>
      </c>
      <c r="B9" s="38" t="inlineStr">
        <is>
          <t>RELEASE DATE</t>
        </is>
      </c>
      <c r="C9" s="38" t="inlineStr">
        <is>
          <t>CRASH-FREE SESSIONS %</t>
        </is>
      </c>
      <c r="D9" s="38" t="inlineStr">
        <is>
          <t>ANR RATE %</t>
        </is>
      </c>
      <c r="E9" s="38" t="inlineStr">
        <is>
          <t>APP STORE RATING</t>
        </is>
      </c>
      <c r="F9" s="38" t="inlineStr">
        <is>
          <t>ROLLBACK TRIGGERED</t>
        </is>
      </c>
      <c r="G9" s="38" t="inlineStr">
        <is>
          <t>RELEASE HEALTH</t>
        </is>
      </c>
    </row>
    <row r="10" ht="20" customHeight="1">
      <c r="A10" s="43" t="inlineStr">
        <is>
          <t>v4.2.0 (Current)</t>
        </is>
      </c>
      <c r="B10" s="4" t="inlineStr">
        <is>
          <t>2026-10-01</t>
        </is>
      </c>
      <c r="C10" s="53" t="n">
        <v>0.9992</v>
      </c>
      <c r="D10" s="54" t="n">
        <v>0.0004</v>
      </c>
      <c r="E10" s="50" t="n">
        <v>4.8</v>
      </c>
      <c r="F10" s="51" t="inlineStr">
        <is>
          <t>No</t>
        </is>
      </c>
      <c r="G10" s="46" t="inlineStr">
        <is>
          <t>Optimal</t>
        </is>
      </c>
    </row>
    <row r="11" ht="20" customHeight="1">
      <c r="A11" s="43" t="inlineStr">
        <is>
          <t>v4.1.2</t>
        </is>
      </c>
      <c r="B11" s="4" t="inlineStr">
        <is>
          <t>2026-09-15</t>
        </is>
      </c>
      <c r="C11" s="53" t="n">
        <v>0.9988</v>
      </c>
      <c r="D11" s="54" t="n">
        <v>0.0005999999999999999</v>
      </c>
      <c r="E11" s="50" t="n">
        <v>4.7</v>
      </c>
      <c r="F11" s="51" t="inlineStr">
        <is>
          <t>No</t>
        </is>
      </c>
      <c r="G11" s="46" t="inlineStr">
        <is>
          <t>Optimal</t>
        </is>
      </c>
    </row>
    <row r="12" ht="20" customHeight="1">
      <c r="A12" s="43" t="inlineStr">
        <is>
          <t>v4.1.0</t>
        </is>
      </c>
      <c r="B12" s="4" t="inlineStr">
        <is>
          <t>2026-08-28</t>
        </is>
      </c>
      <c r="C12" s="53" t="n">
        <v>0.9975000000000001</v>
      </c>
      <c r="D12" s="54" t="n">
        <v>0.0012</v>
      </c>
      <c r="E12" s="50" t="n">
        <v>4.6</v>
      </c>
      <c r="F12" s="51" t="inlineStr">
        <is>
          <t>No</t>
        </is>
      </c>
      <c r="G12" s="46" t="inlineStr">
        <is>
          <t>Optimal</t>
        </is>
      </c>
    </row>
    <row r="13" ht="20" customHeight="1">
      <c r="A13" s="43" t="inlineStr">
        <is>
          <t>v4.0.0 (Major)</t>
        </is>
      </c>
      <c r="B13" s="4" t="inlineStr">
        <is>
          <t>2026-07-20</t>
        </is>
      </c>
      <c r="C13" s="53" t="n">
        <v>0.996</v>
      </c>
      <c r="D13" s="54" t="n">
        <v>0.0018</v>
      </c>
      <c r="E13" s="50" t="n">
        <v>4.5</v>
      </c>
      <c r="F13" s="51" t="inlineStr">
        <is>
          <t>No</t>
        </is>
      </c>
      <c r="G13" s="46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2" t="inlineStr">
        <is>
          <t>⚖️ PRODUCT BACKLOG PRIORITIZATION (RICE FRAMEWORK)</t>
        </is>
      </c>
    </row>
    <row r="9" ht="24" customHeight="1">
      <c r="A9" s="3" t="inlineStr">
        <is>
          <t>FEATURE ID</t>
        </is>
      </c>
      <c r="B9" s="3" t="inlineStr">
        <is>
          <t>FEATURE TITLE</t>
        </is>
      </c>
      <c r="C9" s="3" t="inlineStr">
        <is>
          <t>REACH (# USERS)</t>
        </is>
      </c>
      <c r="D9" s="3" t="inlineStr">
        <is>
          <t>IMPACT (1-3)</t>
        </is>
      </c>
      <c r="E9" s="3" t="inlineStr">
        <is>
          <t>CONFIDENCE %</t>
        </is>
      </c>
      <c r="F9" s="3" t="inlineStr">
        <is>
          <t>EFFORT (WEEKS)</t>
        </is>
      </c>
      <c r="G9" s="3" t="inlineStr">
        <is>
          <t>RICE SCORE</t>
        </is>
      </c>
      <c r="H9" s="3" t="inlineStr">
        <is>
          <t>STATUS</t>
        </is>
      </c>
    </row>
    <row r="10" ht="20" customHeight="1">
      <c r="A10" s="4" t="inlineStr">
        <is>
          <t>FTR-101</t>
        </is>
      </c>
      <c r="B10" s="5" t="inlineStr">
        <is>
          <t>Apple Pay &amp; Google Pay Express Checkout</t>
        </is>
      </c>
      <c r="C10" s="44" t="n">
        <v>8500</v>
      </c>
      <c r="D10" s="4" t="n">
        <v>3</v>
      </c>
      <c r="E10" s="39" t="n">
        <v>0.9</v>
      </c>
      <c r="F10" s="4" t="n">
        <v>4</v>
      </c>
      <c r="G10" s="40">
        <f>ROUND((C10*D10*E10)/F10,0)</f>
        <v/>
      </c>
      <c r="H10" s="41" t="inlineStr">
        <is>
          <t>In Sprint</t>
        </is>
      </c>
    </row>
    <row r="11" ht="20" customHeight="1">
      <c r="A11" s="4" t="inlineStr">
        <is>
          <t>FTR-102</t>
        </is>
      </c>
      <c r="B11" s="5" t="inlineStr">
        <is>
          <t>AI Push Notification Recommender</t>
        </is>
      </c>
      <c r="C11" s="44" t="n">
        <v>6200</v>
      </c>
      <c r="D11" s="4" t="n">
        <v>2</v>
      </c>
      <c r="E11" s="39" t="n">
        <v>0.8</v>
      </c>
      <c r="F11" s="4" t="n">
        <v>3</v>
      </c>
      <c r="G11" s="40">
        <f>ROUND((C11*D11*E11)/F11,0)</f>
        <v/>
      </c>
      <c r="H11" s="41" t="inlineStr">
        <is>
          <t>In Sprint</t>
        </is>
      </c>
    </row>
    <row r="12" ht="20" customHeight="1">
      <c r="A12" s="4" t="inlineStr">
        <is>
          <t>FTR-103</t>
        </is>
      </c>
      <c r="B12" s="5" t="inlineStr">
        <is>
          <t>Shared Workspace Multi-User Access</t>
        </is>
      </c>
      <c r="C12" s="44" t="n">
        <v>4500</v>
      </c>
      <c r="D12" s="4" t="n">
        <v>3</v>
      </c>
      <c r="E12" s="39" t="n">
        <v>0.7</v>
      </c>
      <c r="F12" s="4" t="n">
        <v>6</v>
      </c>
      <c r="G12" s="40">
        <f>ROUND((C12*D12*E12)/F12,0)</f>
        <v/>
      </c>
      <c r="H12" s="49" t="inlineStr">
        <is>
          <t>Evaluating</t>
        </is>
      </c>
    </row>
    <row r="13" ht="20" customHeight="1">
      <c r="A13" s="4" t="inlineStr">
        <is>
          <t>FTR-104</t>
        </is>
      </c>
      <c r="B13" s="5" t="inlineStr">
        <is>
          <t>Full Dark Mode UI Theme</t>
        </is>
      </c>
      <c r="C13" s="44" t="n">
        <v>9200</v>
      </c>
      <c r="D13" s="4" t="n">
        <v>1</v>
      </c>
      <c r="E13" s="39" t="n">
        <v>0.95</v>
      </c>
      <c r="F13" s="4" t="n">
        <v>2</v>
      </c>
      <c r="G13" s="40">
        <f>ROUND((C13*D13*E13)/F13,0)</f>
        <v/>
      </c>
      <c r="H13" s="41" t="inlineStr">
        <is>
          <t>In Sprint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32" customWidth="1" min="6" max="6"/>
    <col width="18" customWidth="1" min="7" max="7"/>
  </cols>
  <sheetData>
    <row r="1" ht="35" customHeight="1">
      <c r="A1" s="1" t="inlineStr">
        <is>
          <t>⚠️ CHURN RISK PREDICTION &amp; USER WIN-BACK CAMPAIGNS</t>
        </is>
      </c>
    </row>
    <row r="9" ht="24" customHeight="1">
      <c r="A9" s="38" t="inlineStr">
        <is>
          <t>SEGMENT NAME</t>
        </is>
      </c>
      <c r="B9" s="38" t="inlineStr">
        <is>
          <t>TOTAL USERS</t>
        </is>
      </c>
      <c r="C9" s="38" t="inlineStr">
        <is>
          <t>INACTIVE &gt; 14 DAYS</t>
        </is>
      </c>
      <c r="D9" s="38" t="inlineStr">
        <is>
          <t>ENGAGEMENT DROP %</t>
        </is>
      </c>
      <c r="E9" s="38" t="inlineStr">
        <is>
          <t>CHURN RISK LEVEL</t>
        </is>
      </c>
      <c r="F9" s="38" t="inlineStr">
        <is>
          <t>WIN-BACK CAMPAIGN</t>
        </is>
      </c>
      <c r="G9" s="38" t="inlineStr">
        <is>
          <t>SAVED RETENTION %</t>
        </is>
      </c>
    </row>
    <row r="10" ht="20" customHeight="1">
      <c r="A10" s="5" t="inlineStr">
        <is>
          <t>Trial Users (Day 7-14)</t>
        </is>
      </c>
      <c r="B10" s="44" t="n">
        <v>4200</v>
      </c>
      <c r="C10" s="44" t="n">
        <v>1250</v>
      </c>
      <c r="D10" s="39" t="n">
        <v>0.45</v>
      </c>
      <c r="E10" s="46" t="inlineStr">
        <is>
          <t>High</t>
        </is>
      </c>
      <c r="F10" s="6" t="inlineStr">
        <is>
          <t>Personalized Product Demo Email</t>
        </is>
      </c>
      <c r="G10" s="48" t="n">
        <v>0.32</v>
      </c>
    </row>
    <row r="11" ht="20" customHeight="1">
      <c r="A11" s="5" t="inlineStr">
        <is>
          <t>Paid Pro Subscribers</t>
        </is>
      </c>
      <c r="B11" s="44" t="n">
        <v>18500</v>
      </c>
      <c r="C11" s="44" t="n">
        <v>480</v>
      </c>
      <c r="D11" s="39" t="n">
        <v>0.12</v>
      </c>
      <c r="E11" s="46" t="inlineStr">
        <is>
          <t>Low</t>
        </is>
      </c>
      <c r="F11" s="6" t="inlineStr">
        <is>
          <t>Feature Highlight Push Notification</t>
        </is>
      </c>
      <c r="G11" s="48" t="n">
        <v>0.74</v>
      </c>
    </row>
    <row r="12" ht="20" customHeight="1">
      <c r="A12" s="5" t="inlineStr">
        <is>
          <t>Team Admin Inactive</t>
        </is>
      </c>
      <c r="B12" s="44" t="n">
        <v>6400</v>
      </c>
      <c r="C12" s="44" t="n">
        <v>180</v>
      </c>
      <c r="D12" s="39" t="n">
        <v>0.18</v>
      </c>
      <c r="E12" s="49" t="inlineStr">
        <is>
          <t>Medium</t>
        </is>
      </c>
      <c r="F12" s="6" t="inlineStr">
        <is>
          <t>Customer Success Call Outreach</t>
        </is>
      </c>
      <c r="G12" s="48" t="n">
        <v>0.85</v>
      </c>
    </row>
  </sheetData>
  <mergeCells count="1"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26" customWidth="1" min="5" max="5"/>
    <col width="20" customWidth="1" min="6" max="6"/>
    <col width="20" customWidth="1" min="7" max="7"/>
  </cols>
  <sheetData>
    <row r="1" ht="35" customHeight="1">
      <c r="A1" s="42" t="inlineStr">
        <is>
          <t>💰 PRODUCT-LED GROWTH (PLG) MONETIZATION, NRR &amp; MRR EXPANSION</t>
        </is>
      </c>
    </row>
    <row r="3">
      <c r="B3" s="33" t="inlineStr">
        <is>
          <t>Total Monthly MRR:</t>
        </is>
      </c>
      <c r="C3" s="55">
        <f>SUM(F10:F13)</f>
        <v/>
      </c>
    </row>
    <row r="9" ht="24" customHeight="1">
      <c r="A9" s="3" t="inlineStr">
        <is>
          <t>TIER PLAN</t>
        </is>
      </c>
      <c r="B9" s="3" t="inlineStr">
        <is>
          <t>PRICE / MO ($)</t>
        </is>
      </c>
      <c r="C9" s="3" t="inlineStr">
        <is>
          <t>ACTIVE SUBSCRIBERS</t>
        </is>
      </c>
      <c r="D9" s="3" t="inlineStr">
        <is>
          <t>CONVERSION FROM FREE %</t>
        </is>
      </c>
      <c r="E9" s="3" t="inlineStr">
        <is>
          <t>NET REVENUE RETENTION (NRR)</t>
        </is>
      </c>
      <c r="F9" s="3" t="inlineStr">
        <is>
          <t>MONTHLY MRR ($)</t>
        </is>
      </c>
      <c r="G9" s="3" t="inlineStr">
        <is>
          <t>ANNUALIZED ARR ($)</t>
        </is>
      </c>
    </row>
    <row r="10" ht="20" customHeight="1">
      <c r="A10" s="5" t="inlineStr">
        <is>
          <t>Free Tier</t>
        </is>
      </c>
      <c r="B10" s="56" t="n">
        <v>0</v>
      </c>
      <c r="C10" s="44" t="n">
        <v>85000</v>
      </c>
      <c r="D10" s="39" t="n">
        <v>0</v>
      </c>
      <c r="E10" s="45" t="n">
        <v>1</v>
      </c>
      <c r="F10" s="57" t="n">
        <v>0</v>
      </c>
      <c r="G10" s="57" t="n">
        <v>0</v>
      </c>
    </row>
    <row r="11" ht="20" customHeight="1">
      <c r="A11" s="5" t="inlineStr">
        <is>
          <t>Pro Tier</t>
        </is>
      </c>
      <c r="B11" s="56" t="n">
        <v>29</v>
      </c>
      <c r="C11" s="44" t="n">
        <v>18500</v>
      </c>
      <c r="D11" s="39" t="n">
        <v>0.08500000000000001</v>
      </c>
      <c r="E11" s="45" t="n">
        <v>1.12</v>
      </c>
      <c r="F11" s="57">
        <f>B11*C11</f>
        <v/>
      </c>
      <c r="G11" s="57">
        <f>F11*12</f>
        <v/>
      </c>
    </row>
    <row r="12" ht="20" customHeight="1">
      <c r="A12" s="5" t="inlineStr">
        <is>
          <t>Team Tier</t>
        </is>
      </c>
      <c r="B12" s="56" t="n">
        <v>79</v>
      </c>
      <c r="C12" s="44" t="n">
        <v>6400</v>
      </c>
      <c r="D12" s="39" t="n">
        <v>0.032</v>
      </c>
      <c r="E12" s="45" t="n">
        <v>1.25</v>
      </c>
      <c r="F12" s="57">
        <f>B12*C12</f>
        <v/>
      </c>
      <c r="G12" s="57">
        <f>F12*12</f>
        <v/>
      </c>
    </row>
    <row r="13" ht="20" customHeight="1">
      <c r="A13" s="5" t="inlineStr">
        <is>
          <t>Enterprise Tier</t>
        </is>
      </c>
      <c r="B13" s="56" t="n">
        <v>450</v>
      </c>
      <c r="C13" s="44" t="n">
        <v>1200</v>
      </c>
      <c r="D13" s="39" t="n">
        <v>0.008</v>
      </c>
      <c r="E13" s="45" t="n">
        <v>1.38</v>
      </c>
      <c r="F13" s="57">
        <f>B13*C13</f>
        <v/>
      </c>
      <c r="G13" s="57">
        <f>F13*12</f>
        <v/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1" t="inlineStr">
        <is>
          <t>⏱️ USER FLOW LATENCY, TIME-TO-VALUE (TTV) &amp; FRICTION AUDIT</t>
        </is>
      </c>
    </row>
    <row r="9" ht="24" customHeight="1">
      <c r="A9" s="38" t="inlineStr">
        <is>
          <t>USER JOURNEY STEP</t>
        </is>
      </c>
      <c r="B9" s="38" t="inlineStr">
        <is>
          <t>ACTION GOAL</t>
        </is>
      </c>
      <c r="C9" s="38" t="inlineStr">
        <is>
          <t>AVG TIME (SECS)</t>
        </is>
      </c>
      <c r="D9" s="38" t="inlineStr">
        <is>
          <t>BENCHMARK SLA</t>
        </is>
      </c>
      <c r="E9" s="38" t="inlineStr">
        <is>
          <t>ERROR / FRICTION RATE %</t>
        </is>
      </c>
      <c r="F9" s="38" t="inlineStr">
        <is>
          <t>DROP-OFF IMPACT</t>
        </is>
      </c>
      <c r="G9" s="38" t="inlineStr">
        <is>
          <t>STATUS</t>
        </is>
      </c>
    </row>
    <row r="10" ht="20" customHeight="1">
      <c r="A10" s="5" t="inlineStr">
        <is>
          <t>Time-to-Value (TTV)</t>
        </is>
      </c>
      <c r="B10" s="6" t="inlineStr">
        <is>
          <t>First core project created</t>
        </is>
      </c>
      <c r="C10" s="50" t="n">
        <v>45.2</v>
      </c>
      <c r="D10" s="4" t="inlineStr">
        <is>
          <t>&lt; 60s</t>
        </is>
      </c>
      <c r="E10" s="39" t="n">
        <v>0.02</v>
      </c>
      <c r="F10" s="46" t="inlineStr">
        <is>
          <t>Low</t>
        </is>
      </c>
      <c r="G10" s="46" t="inlineStr">
        <is>
          <t>Optimal</t>
        </is>
      </c>
    </row>
    <row r="11" ht="20" customHeight="1">
      <c r="A11" s="5" t="inlineStr">
        <is>
          <t>Checkout Completion</t>
        </is>
      </c>
      <c r="B11" s="6" t="inlineStr">
        <is>
          <t>Payment confirmed</t>
        </is>
      </c>
      <c r="C11" s="50" t="n">
        <v>18.4</v>
      </c>
      <c r="D11" s="4" t="inlineStr">
        <is>
          <t>&lt; 20s</t>
        </is>
      </c>
      <c r="E11" s="39" t="n">
        <v>0.01</v>
      </c>
      <c r="F11" s="46" t="inlineStr">
        <is>
          <t>Low</t>
        </is>
      </c>
      <c r="G11" s="46" t="inlineStr">
        <is>
          <t>Optimal</t>
        </is>
      </c>
    </row>
    <row r="12" ht="20" customHeight="1">
      <c r="A12" s="5" t="inlineStr">
        <is>
          <t>Invite Team Teammates</t>
        </is>
      </c>
      <c r="B12" s="6" t="inlineStr">
        <is>
          <t>Send invite email</t>
        </is>
      </c>
      <c r="C12" s="50" t="n">
        <v>12</v>
      </c>
      <c r="D12" s="4" t="inlineStr">
        <is>
          <t>&lt; 15s</t>
        </is>
      </c>
      <c r="E12" s="39" t="n">
        <v>0.03</v>
      </c>
      <c r="F12" s="46" t="inlineStr">
        <is>
          <t>Low</t>
        </is>
      </c>
      <c r="G12" s="46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42" t="inlineStr">
        <is>
          <t>🌅 LEGACY FEATURE SUNSET &amp; TECHNICAL OBSOLESCENCE</t>
        </is>
      </c>
    </row>
    <row r="9" ht="24" customHeight="1">
      <c r="A9" s="3" t="inlineStr">
        <is>
          <t>DEPRECATED FEATURE</t>
        </is>
      </c>
      <c r="B9" s="3" t="inlineStr">
        <is>
          <t>REPLACEMENT CAPABILITY</t>
        </is>
      </c>
      <c r="C9" s="3" t="inlineStr">
        <is>
          <t>SUNSET DEADLINE</t>
        </is>
      </c>
      <c r="D9" s="3" t="inlineStr">
        <is>
          <t>REMAINING ACTIVE USERS</t>
        </is>
      </c>
      <c r="E9" s="3" t="inlineStr">
        <is>
          <t>MIGRATION %</t>
        </is>
      </c>
      <c r="F9" s="3" t="inlineStr">
        <is>
          <t>TECHNICAL DEBT SAVED ($)</t>
        </is>
      </c>
      <c r="G9" s="3" t="inlineStr">
        <is>
          <t>STATUS</t>
        </is>
      </c>
    </row>
    <row r="10" ht="20" customHeight="1">
      <c r="A10" s="5" t="inlineStr">
        <is>
          <t>Legacy CSV Export v1</t>
        </is>
      </c>
      <c r="B10" s="6" t="inlineStr">
        <is>
          <t>Real-Time Snowflake / BigQuery Connector</t>
        </is>
      </c>
      <c r="C10" s="4" t="inlineStr">
        <is>
          <t>2026-11-30</t>
        </is>
      </c>
      <c r="D10" s="50" t="n">
        <v>140</v>
      </c>
      <c r="E10" s="48" t="n">
        <v>0.9399999999999999</v>
      </c>
      <c r="F10" s="58" t="n">
        <v>35000</v>
      </c>
      <c r="G10" s="49" t="inlineStr">
        <is>
          <t>On Track</t>
        </is>
      </c>
    </row>
    <row r="11" ht="20" customHeight="1">
      <c r="A11" s="5" t="inlineStr">
        <is>
          <t>Flash-based Graph Visualizer</t>
        </is>
      </c>
      <c r="B11" s="6" t="inlineStr">
        <is>
          <t>Modern D3.js React Canvas</t>
        </is>
      </c>
      <c r="C11" s="4" t="inlineStr">
        <is>
          <t>2026-09-30</t>
        </is>
      </c>
      <c r="D11" s="50" t="n">
        <v>0</v>
      </c>
      <c r="E11" s="48" t="n">
        <v>1</v>
      </c>
      <c r="F11" s="58" t="n">
        <v>65000</v>
      </c>
      <c r="G11" s="41" t="inlineStr">
        <is>
          <t>Completed</t>
        </is>
      </c>
    </row>
    <row r="12" ht="20" customHeight="1">
      <c r="A12" s="5" t="inlineStr">
        <is>
          <t>Old SMS Billing Notifications</t>
        </is>
      </c>
      <c r="B12" s="6" t="inlineStr">
        <is>
          <t>In-App WhatsApp &amp; Push Channels</t>
        </is>
      </c>
      <c r="C12" s="4" t="inlineStr">
        <is>
          <t>2026-12-15</t>
        </is>
      </c>
      <c r="D12" s="50" t="n">
        <v>420</v>
      </c>
      <c r="E12" s="48" t="n">
        <v>0.88</v>
      </c>
      <c r="F12" s="58" t="n">
        <v>48000</v>
      </c>
      <c r="G12" s="49" t="inlineStr">
        <is>
          <t>On Track</t>
        </is>
      </c>
    </row>
  </sheetData>
  <mergeCells count="1"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DIGITAL PRODUCT MANAGEMENT &amp; PLG SCORECARD</t>
        </is>
      </c>
    </row>
    <row r="4" ht="24" customHeight="1">
      <c r="A4" s="38" t="inlineStr">
        <is>
          <t>PERSPECTIVE</t>
        </is>
      </c>
      <c r="B4" s="38" t="inlineStr">
        <is>
          <t>STRATEGIC OBJECTIVE</t>
        </is>
      </c>
      <c r="C4" s="38" t="inlineStr">
        <is>
          <t>TARGET KPI</t>
        </is>
      </c>
      <c r="D4" s="38" t="inlineStr">
        <is>
          <t>ACTUAL ACHIEVED</t>
        </is>
      </c>
      <c r="E4" s="38" t="inlineStr">
        <is>
          <t>WEIGHT</t>
        </is>
      </c>
      <c r="F4" s="38" t="inlineStr">
        <is>
          <t>SCORE (0-100)</t>
        </is>
      </c>
      <c r="G4" s="38" t="inlineStr">
        <is>
          <t>WEIGHTED SCORE</t>
        </is>
      </c>
      <c r="H4" s="38" t="inlineStr">
        <is>
          <t>RAG STATUS</t>
        </is>
      </c>
    </row>
    <row r="5" ht="22" customHeight="1">
      <c r="A5" s="5" t="inlineStr">
        <is>
          <t>User Retention</t>
        </is>
      </c>
      <c r="B5" s="6" t="inlineStr">
        <is>
          <t>Maintain Month-1 cohort retention &gt;= 50.0%</t>
        </is>
      </c>
      <c r="C5" s="4" t="inlineStr">
        <is>
          <t>&gt;= 50.0%</t>
        </is>
      </c>
      <c r="D5" s="50" t="inlineStr">
        <is>
          <t>52.8%</t>
        </is>
      </c>
      <c r="E5" s="39" t="n">
        <v>0.25</v>
      </c>
      <c r="F5" s="4" t="n">
        <v>96</v>
      </c>
      <c r="G5" s="59">
        <f>E5*F5</f>
        <v/>
      </c>
      <c r="H5" s="46" t="inlineStr">
        <is>
          <t>Optimal</t>
        </is>
      </c>
    </row>
    <row r="6" ht="22" customHeight="1">
      <c r="A6" s="5" t="inlineStr">
        <is>
          <t>Onboarding Activation</t>
        </is>
      </c>
      <c r="B6" s="6" t="inlineStr">
        <is>
          <t>Achieve funnel core action activation &gt;= 60.0%</t>
        </is>
      </c>
      <c r="C6" s="4" t="inlineStr">
        <is>
          <t>&gt;= 60.0%</t>
        </is>
      </c>
      <c r="D6" s="50" t="inlineStr">
        <is>
          <t>62.4%</t>
        </is>
      </c>
      <c r="E6" s="39" t="n">
        <v>0.25</v>
      </c>
      <c r="F6" s="4" t="n">
        <v>94</v>
      </c>
      <c r="G6" s="59">
        <f>E6*F6</f>
        <v/>
      </c>
      <c r="H6" s="46" t="inlineStr">
        <is>
          <t>Optimal</t>
        </is>
      </c>
    </row>
    <row r="7" ht="22" customHeight="1">
      <c r="A7" s="5" t="inlineStr">
        <is>
          <t>Net Revenue Retention</t>
        </is>
      </c>
      <c r="B7" s="6" t="inlineStr">
        <is>
          <t>Deliver Net Revenue Retention (NRR) &gt;= 120.0%</t>
        </is>
      </c>
      <c r="C7" s="4" t="inlineStr">
        <is>
          <t>&gt;= 120.0%</t>
        </is>
      </c>
      <c r="D7" s="50" t="inlineStr">
        <is>
          <t>124.5%</t>
        </is>
      </c>
      <c r="E7" s="39" t="n">
        <v>0.2</v>
      </c>
      <c r="F7" s="4" t="n">
        <v>98</v>
      </c>
      <c r="G7" s="59">
        <f>E7*F7</f>
        <v/>
      </c>
      <c r="H7" s="46" t="inlineStr">
        <is>
          <t>Optimal</t>
        </is>
      </c>
    </row>
    <row r="8" ht="22" customHeight="1">
      <c r="A8" s="5" t="inlineStr">
        <is>
          <t>Customer Love (NPS)</t>
        </is>
      </c>
      <c r="B8" s="6" t="inlineStr">
        <is>
          <t>Achieve Net Promoter Score &gt;= +50</t>
        </is>
      </c>
      <c r="C8" s="4" t="inlineStr">
        <is>
          <t>&gt;= +50</t>
        </is>
      </c>
      <c r="D8" s="50">
        <f>'Product Net Promoter Score'!F10</f>
        <v/>
      </c>
      <c r="E8" s="39" t="n">
        <v>0.15</v>
      </c>
      <c r="F8" s="4" t="n">
        <v>96</v>
      </c>
      <c r="G8" s="59">
        <f>E8*F8</f>
        <v/>
      </c>
      <c r="H8" s="46" t="inlineStr">
        <is>
          <t>Optimal</t>
        </is>
      </c>
    </row>
    <row r="9" ht="22" customHeight="1">
      <c r="A9" s="5" t="inlineStr">
        <is>
          <t>Stability &amp; Polish</t>
        </is>
      </c>
      <c r="B9" s="6" t="inlineStr">
        <is>
          <t>Maintain &gt; 99.9% crash-free mobile/web sessions</t>
        </is>
      </c>
      <c r="C9" s="4" t="inlineStr">
        <is>
          <t>&gt;= 99.90%</t>
        </is>
      </c>
      <c r="D9" s="50">
        <f>'Product Release Burn-in'!C10</f>
        <v/>
      </c>
      <c r="E9" s="39" t="n">
        <v>0.15</v>
      </c>
      <c r="F9" s="4" t="n">
        <v>98</v>
      </c>
      <c r="G9" s="59">
        <f>E9*F9</f>
        <v/>
      </c>
      <c r="H9" s="46" t="inlineStr">
        <is>
          <t>Optimal</t>
        </is>
      </c>
    </row>
    <row r="10">
      <c r="A10" s="60" t="inlineStr">
        <is>
          <t>OVERALL DIGITAL PRODUCT MATURITY INDEX</t>
        </is>
      </c>
      <c r="E10" s="61">
        <f>SUM(E5:E9)</f>
        <v/>
      </c>
      <c r="G10" s="62">
        <f>SUM(G5:G9)</f>
        <v/>
      </c>
      <c r="H10" s="41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2026-10-15T14:33:57Z</dcterms:created>
  <dcterms:modified xsi:type="dcterms:W3CDTF">2026-10-18T14:35:36Z</dcterms:modified>
</cp:coreProperties>
</file>