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Aviation Dashboard" sheetId="2" state="visible" r:id="rId2"/>
    <sheet name="Flight Dispatch &amp; OCC Control" sheetId="3" state="visible" r:id="rId3"/>
    <sheet name="On-Time Performance OTP D0 D15" sheetId="4" state="visible" r:id="rId4"/>
    <sheet name="Fleet Airworthiness MRO &amp; AOG" sheetId="5" state="visible" r:id="rId5"/>
    <sheet name="Crew Rostering &amp; Fatigue Risk" sheetId="6" state="visible" r:id="rId6"/>
    <sheet name="Airport Ramp Turnaround SLA" sheetId="7" state="visible" r:id="rId7"/>
    <sheet name="Baggage Handling BHS &amp; RFID" sheetId="8" state="visible" r:id="rId8"/>
    <sheet name="Aviation Fuel Burn Efficiency" sheetId="9" state="visible" r:id="rId9"/>
    <sheet name="Passenger Load Factor &amp; Yield" sheetId="10" state="visible" r:id="rId10"/>
    <sheet name="Air Traffic ATC Slot &amp; Delay" sheetId="11" state="visible" r:id="rId11"/>
    <sheet name="Aviation Safety SMS &amp; Incidents" sheetId="12" state="visible" r:id="rId12"/>
    <sheet name="Airport Cloud &amp; Cyber AvSec" sheetId="13" state="visible" r:id="rId13"/>
    <sheet name="Strategic Airline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 &quot;Flights&quot;"/>
    <numFmt numFmtId="165" formatCode="0.0&quot;%&quot;"/>
    <numFmt numFmtId="166" formatCode="#,##0 &quot;Tails&quot;"/>
    <numFmt numFmtId="167" formatCode="0.00 &quot;Bags&quot;"/>
    <numFmt numFmtId="168" formatCode="0.0"/>
    <numFmt numFmtId="169" formatCode="0&quot;%&quot;"/>
    <numFmt numFmtId="170" formatCode="#,##0.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BAE6FD"/>
      <sz val="10"/>
    </font>
    <font>
      <name val="Calibri"/>
      <b val="1"/>
      <color rgb="000C4A6E"/>
      <sz val="12"/>
    </font>
    <font>
      <name val="Calibri"/>
      <b val="1"/>
      <color rgb="00FFFFFF"/>
      <sz val="10"/>
    </font>
    <font>
      <name val="Calibri"/>
      <b val="1"/>
      <color rgb="000F172A"/>
      <sz val="10"/>
    </font>
    <font>
      <name val="Calibri"/>
      <color rgb="000F172A"/>
      <sz val="10"/>
    </font>
    <font>
      <name val="Calibri"/>
      <b val="1"/>
      <color rgb="000C4A6E"/>
      <sz val="18"/>
    </font>
    <font>
      <name val="Calibri"/>
      <b val="1"/>
      <color rgb="00475569"/>
      <sz val="9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9">
    <fill>
      <patternFill/>
    </fill>
    <fill>
      <patternFill patternType="gray125"/>
    </fill>
    <fill>
      <patternFill patternType="solid">
        <fgColor rgb="000C4A6E"/>
        <bgColor rgb="000C4A6E"/>
      </patternFill>
    </fill>
    <fill>
      <patternFill patternType="solid">
        <fgColor rgb="00F0F9FF"/>
        <bgColor rgb="00F0F9FF"/>
      </patternFill>
    </fill>
    <fill>
      <patternFill patternType="solid">
        <fgColor rgb="00D1FAE5"/>
        <bgColor rgb="00D1FAE5"/>
      </patternFill>
    </fill>
    <fill>
      <patternFill patternType="solid">
        <fgColor rgb="00F59E0B"/>
        <bgColor rgb="00F59E0B"/>
      </patternFill>
    </fill>
    <fill>
      <patternFill patternType="solid">
        <fgColor rgb="00FFFFFF"/>
        <bgColor rgb="00FFFFFF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F59E0B"/>
      </top>
      <bottom style="thin">
        <color rgb="00CBD5E1"/>
      </bottom>
    </border>
    <border>
      <left/>
      <right/>
      <top style="medium">
        <color rgb="00F59E0B"/>
      </top>
      <bottom/>
      <diagonal/>
    </border>
    <border>
      <left/>
      <right style="thin">
        <color rgb="00CBD5E1"/>
      </right>
      <top style="medium">
        <color rgb="00F59E0B"/>
      </top>
      <bottom/>
      <diagonal/>
    </border>
    <border>
      <left/>
      <right style="thin">
        <color rgb="00CBD5E1"/>
      </right>
      <top style="medium">
        <color rgb="00F59E0B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2" borderId="0" pivotButton="0" quotePrefix="0" xfId="0"/>
    <xf numFmtId="0" fontId="5" fillId="3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164" fontId="7" fillId="6" borderId="6" applyAlignment="1" pivotButton="0" quotePrefix="0" xfId="0">
      <alignment horizontal="center" vertical="center"/>
    </xf>
    <xf numFmtId="0" fontId="0" fillId="0" borderId="6" pivotButton="0" quotePrefix="0" xfId="0"/>
    <xf numFmtId="165" fontId="7" fillId="6" borderId="6" applyAlignment="1" pivotButton="0" quotePrefix="0" xfId="0">
      <alignment horizontal="center" vertical="center"/>
    </xf>
    <xf numFmtId="166" fontId="7" fillId="6" borderId="6" applyAlignment="1" pivotButton="0" quotePrefix="0" xfId="0">
      <alignment horizontal="center" vertical="center"/>
    </xf>
    <xf numFmtId="0" fontId="8" fillId="6" borderId="6" applyAlignment="1" pivotButton="0" quotePrefix="0" xfId="0">
      <alignment horizontal="center" vertical="center" wrapText="1"/>
    </xf>
    <xf numFmtId="167" fontId="7" fillId="6" borderId="6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68" fontId="5" fillId="0" borderId="1" applyAlignment="1" pivotButton="0" quotePrefix="0" xfId="0">
      <alignment horizontal="right" vertical="center"/>
    </xf>
    <xf numFmtId="169" fontId="5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2" fontId="6" fillId="0" borderId="1" applyAlignment="1" pivotButton="0" quotePrefix="0" xfId="0">
      <alignment horizontal="right" vertical="center"/>
    </xf>
    <xf numFmtId="3" fontId="6" fillId="0" borderId="1" applyAlignment="1" pivotButton="0" quotePrefix="0" xfId="0">
      <alignment horizontal="right" vertical="center"/>
    </xf>
    <xf numFmtId="2" fontId="6" fillId="3" borderId="1" applyAlignment="1" pivotButton="0" quotePrefix="0" xfId="0">
      <alignment horizontal="right" vertical="center"/>
    </xf>
    <xf numFmtId="3" fontId="6" fillId="3" borderId="1" applyAlignment="1" pivotButton="0" quotePrefix="0" xfId="0">
      <alignment horizontal="right" vertical="center"/>
    </xf>
    <xf numFmtId="0" fontId="5" fillId="5" borderId="1" pivotButton="0" quotePrefix="0" xfId="0"/>
    <xf numFmtId="0" fontId="0" fillId="3" borderId="1" pivotButton="0" quotePrefix="0" xfId="0"/>
    <xf numFmtId="2" fontId="5" fillId="3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168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168" fontId="6" fillId="0" borderId="1" applyAlignment="1" pivotButton="0" quotePrefix="0" xfId="0">
      <alignment horizontal="right" vertical="center"/>
    </xf>
    <xf numFmtId="168" fontId="6" fillId="3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164" fontId="7" fillId="6" borderId="6" applyAlignment="1" pivotButton="0" quotePrefix="0" xfId="0">
      <alignment horizontal="center" vertical="center"/>
    </xf>
    <xf numFmtId="0" fontId="0" fillId="0" borderId="9" pivotButton="0" quotePrefix="0" xfId="0"/>
    <xf numFmtId="165" fontId="7" fillId="6" borderId="6" applyAlignment="1" pivotButton="0" quotePrefix="0" xfId="0">
      <alignment horizontal="center" vertical="center"/>
    </xf>
    <xf numFmtId="166" fontId="7" fillId="6" borderId="6" applyAlignment="1" pivotButton="0" quotePrefix="0" xfId="0">
      <alignment horizontal="center" vertical="center"/>
    </xf>
    <xf numFmtId="167" fontId="7" fillId="6" borderId="6" applyAlignment="1" pivotButton="0" quotePrefix="0" xfId="0">
      <alignment horizontal="center" vertical="center"/>
    </xf>
    <xf numFmtId="168" fontId="5" fillId="0" borderId="1" applyAlignment="1" pivotButton="0" quotePrefix="0" xfId="0">
      <alignment horizontal="right" vertical="center"/>
    </xf>
    <xf numFmtId="0" fontId="9" fillId="0" borderId="0" pivotButton="0" quotePrefix="0" xfId="0"/>
    <xf numFmtId="0" fontId="10" fillId="7" borderId="10" applyAlignment="1" pivotButton="0" quotePrefix="0" xfId="0">
      <alignment horizontal="center" vertical="center"/>
    </xf>
    <xf numFmtId="0" fontId="11" fillId="8" borderId="10" applyAlignment="1" pivotButton="0" quotePrefix="0" xfId="0">
      <alignment horizontal="center" vertical="center"/>
    </xf>
    <xf numFmtId="165" fontId="10" fillId="8" borderId="10" applyAlignment="1" pivotButton="0" quotePrefix="0" xfId="0">
      <alignment horizontal="right" vertical="center"/>
    </xf>
    <xf numFmtId="0" fontId="11" fillId="8" borderId="10" applyAlignment="1" pivotButton="0" quotePrefix="0" xfId="0">
      <alignment horizontal="left" vertical="center"/>
    </xf>
    <xf numFmtId="168" fontId="10" fillId="8" borderId="10" applyAlignment="1" pivotButton="0" quotePrefix="0" xfId="0">
      <alignment horizontal="right" vertical="center"/>
    </xf>
    <xf numFmtId="168" fontId="5" fillId="3" borderId="1" applyAlignment="1" pivotButton="0" quotePrefix="0" xfId="0">
      <alignment horizontal="right" vertical="center"/>
    </xf>
    <xf numFmtId="168" fontId="6" fillId="0" borderId="1" applyAlignment="1" pivotButton="0" quotePrefix="0" xfId="0">
      <alignment horizontal="right" vertical="center"/>
    </xf>
    <xf numFmtId="168" fontId="6" fillId="3" borderId="1" applyAlignment="1" pivotButton="0" quotePrefix="0" xfId="0">
      <alignment horizontal="right" vertical="center"/>
    </xf>
    <xf numFmtId="3" fontId="10" fillId="8" borderId="10" applyAlignment="1" pivotButton="0" quotePrefix="0" xfId="0">
      <alignment horizontal="right" vertical="center"/>
    </xf>
    <xf numFmtId="170" fontId="10" fillId="8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Airport Hub On-Time Performance (OTP D15 %)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Aviation Dashboard'!C12</f>
            </strRef>
          </tx>
          <spPr>
            <a:ln>
              <a:prstDash val="solid"/>
            </a:ln>
          </spPr>
          <cat>
            <numRef>
              <f>'Executive Aviation Dashboard'!$B$13:$B$19</f>
            </numRef>
          </cat>
          <val>
            <numRef>
              <f>'Executive Aviation Dashboard'!$C$13:$C$19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Airport Hub Base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Punctuality Attainment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Route Network Capacity Distribution (ASK %)</a:t>
            </a:r>
          </a:p>
        </rich>
      </tx>
    </title>
    <plotArea>
      <pieChart>
        <varyColors val="1"/>
        <ser>
          <idx val="0"/>
          <order val="0"/>
          <tx>
            <strRef>
              <f>'Executive Aviation Dashboard'!G12</f>
            </strRef>
          </tx>
          <spPr>
            <a:ln>
              <a:prstDash val="solid"/>
            </a:ln>
          </spPr>
          <cat>
            <numRef>
              <f>'Executive Aviation Dashboard'!$F$13:$F$16</f>
            </numRef>
          </cat>
          <val>
            <numRef>
              <f>'Executive Aviation Dashboard'!$G$13:$G$16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Flight On-Time Performance &amp; Dispatch Reliability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Aviation Dashboard'!C51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Aviation Dashboard'!$B$52:$B$57</f>
            </numRef>
          </cat>
          <val>
            <numRef>
              <f>'Executive Aviation Dashboard'!$C$52:$C$57</f>
            </numRef>
          </val>
        </ser>
        <ser>
          <idx val="1"/>
          <order val="1"/>
          <tx>
            <strRef>
              <f>'Executive Aviation Dashboard'!D51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Aviation Dashboard'!$B$52:$B$57</f>
            </numRef>
          </cat>
          <val>
            <numRef>
              <f>'Executive Aviation Dashboard'!$D$52:$D$57</f>
            </numRef>
          </val>
        </ser>
        <ser>
          <idx val="2"/>
          <order val="2"/>
          <tx>
            <strRef>
              <f>'Executive Aviation Dashboard'!E51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Aviation Dashboard'!$B$52:$B$57</f>
            </numRef>
          </cat>
          <val>
            <numRef>
              <f>'Executive Aviation Dashboard'!$E$52:$E$57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Aviation Operational Maturity &amp; Safety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Aviation Dashboard'!H51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Aviation Dashboard'!$G$52:$G$57</f>
            </numRef>
          </cat>
          <val>
            <numRef>
              <f>'Executive Aviation Dashboard'!$H$52:$H$57</f>
            </numRef>
          </val>
        </ser>
        <ser>
          <idx val="1"/>
          <order val="1"/>
          <tx>
            <strRef>
              <f>'Executive Aviation Dashboard'!I51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Aviation Dashboard'!$G$52:$G$57</f>
            </numRef>
          </cat>
          <val>
            <numRef>
              <f>'Executive Aviation Dashboard'!$I$52:$I$57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Daily Flight Departures vs On-Time Performance OTP D15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Aviation Dashboard'!C73</f>
            </strRef>
          </tx>
          <spPr>
            <a:ln>
              <a:prstDash val="solid"/>
            </a:ln>
          </spPr>
          <cat>
            <numRef>
              <f>'Executive Aviation Dashboard'!$B$74:$B$79</f>
            </numRef>
          </cat>
          <val>
            <numRef>
              <f>'Executive Aviation Dashboard'!$C$74:$C$79</f>
            </numRef>
          </val>
        </ser>
        <ser>
          <idx val="1"/>
          <order val="1"/>
          <tx>
            <strRef>
              <f>'Executive Aviation Dashboard'!D73</f>
            </strRef>
          </tx>
          <spPr>
            <a:ln>
              <a:prstDash val="solid"/>
            </a:ln>
          </spPr>
          <cat>
            <numRef>
              <f>'Executive Aviation Dashboard'!$B$74:$B$79</f>
            </numRef>
          </cat>
          <val>
            <numRef>
              <f>'Executive Aviation Dashboard'!$D$74:$D$79</f>
            </numRef>
          </val>
        </ser>
        <ser>
          <idx val="2"/>
          <order val="2"/>
          <tx>
            <strRef>
              <f>'Executive Aviation Dashboard'!E73</f>
            </strRef>
          </tx>
          <spPr>
            <a:ln>
              <a:prstDash val="solid"/>
            </a:ln>
          </spPr>
          <cat>
            <numRef>
              <f>'Executive Aviation Dashboard'!$B$74:$B$79</f>
            </numRef>
          </cat>
          <val>
            <numRef>
              <f>'Executive Aviation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Fleet Operational Aircraft Status Distribution (24-Hour Horizon 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Aviation Dashboard'!H73</f>
            </strRef>
          </tx>
          <spPr>
            <a:ln>
              <a:prstDash val="solid"/>
            </a:ln>
          </spPr>
          <cat>
            <numRef>
              <f>'Executive Aviation Dashboard'!$G$74:$G$79</f>
            </numRef>
          </cat>
          <val>
            <numRef>
              <f>'Executive Aviation Dashboard'!$H$74:$H$79</f>
            </numRef>
          </val>
        </ser>
        <ser>
          <idx val="1"/>
          <order val="1"/>
          <tx>
            <strRef>
              <f>'Executive Aviation Dashboard'!I73</f>
            </strRef>
          </tx>
          <spPr>
            <a:ln>
              <a:prstDash val="solid"/>
            </a:ln>
          </spPr>
          <cat>
            <numRef>
              <f>'Executive Aviation Dashboard'!$G$74:$G$79</f>
            </numRef>
          </cat>
          <val>
            <numRef>
              <f>'Executive Aviation Dashboard'!$I$74:$I$79</f>
            </numRef>
          </val>
        </ser>
        <ser>
          <idx val="2"/>
          <order val="2"/>
          <tx>
            <strRef>
              <f>'Executive Aviation Dashboard'!J73</f>
            </strRef>
          </tx>
          <spPr>
            <a:ln>
              <a:prstDash val="solid"/>
            </a:ln>
          </spPr>
          <cat>
            <numRef>
              <f>'Executive Aviation Dashboard'!$G$74:$G$79</f>
            </numRef>
          </cat>
          <val>
            <numRef>
              <f>'Executive Aviation Dashboard'!$J$74:$J$79</f>
            </numRef>
          </val>
        </ser>
        <ser>
          <idx val="3"/>
          <order val="3"/>
          <tx>
            <strRef>
              <f>'Executive Aviation Dashboard'!K73</f>
            </strRef>
          </tx>
          <spPr>
            <a:ln>
              <a:prstDash val="solid"/>
            </a:ln>
          </spPr>
          <cat>
            <numRef>
              <f>'Executive Aviation Dashboard'!$G$74:$G$79</f>
            </numRef>
          </cat>
          <val>
            <numRef>
              <f>'Executive Aviation Dashboard'!$K$74:$K$79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20</row>
      <rowOff>0</rowOff>
    </from>
    <ext cx="48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20</row>
      <rowOff>0</rowOff>
    </from>
    <ext cx="414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58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58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1" workbookViewId="0">
      <selection activeCell="A1" sqref="A1"/>
    </sheetView>
  </sheetViews>
  <sheetFormatPr baseColWidth="8" defaultRowHeight="15"/>
  <cols>
    <col width="33" customWidth="1" min="1" max="1"/>
    <col width="65" customWidth="1" min="2" max="2"/>
  </cols>
  <sheetData>
    <row r="1" ht="28" customHeight="1">
      <c r="A1" s="1" t="inlineStr">
        <is>
          <t>COMMERCIAL AVIATION, AIRLINE OCC &amp; AIRPORT RAMP MANUAL</t>
        </is>
      </c>
    </row>
    <row r="2" ht="18" customHeight="1">
      <c r="A2" s="2" t="inlineStr">
        <is>
          <t>Operational Guidelines, Flight Dispatch, Turnaround Milestones &amp; ICAO / FAA Compliance</t>
        </is>
      </c>
    </row>
    <row r="4">
      <c r="A4" s="3" t="inlineStr">
        <is>
          <t>Airline &amp; Airport Hub Operations Workbook Architecture</t>
        </is>
      </c>
    </row>
    <row r="6">
      <c r="A6" s="4" t="inlineStr">
        <is>
          <t>Sheet Title</t>
        </is>
      </c>
      <c r="B6" s="4" t="inlineStr">
        <is>
          <t>Functional Scope &amp; Aviation Process Focus</t>
        </is>
      </c>
    </row>
    <row r="7" ht="20" customHeight="1">
      <c r="A7" s="5" t="inlineStr">
        <is>
          <t>Executive Aviation Dashboard</t>
        </is>
      </c>
      <c r="B7" s="6" t="inlineStr">
        <is>
          <t>C-suite airline cockpit tracking daily flight movements, On-Time Performance (OTP D15), fleet dispatch reliability, AOG status, load factor, and ramp turnaround.</t>
        </is>
      </c>
      <c r="C7" s="7" t="n"/>
      <c r="D7" s="7" t="n"/>
      <c r="E7" s="7" t="n"/>
      <c r="F7" s="7" t="n"/>
      <c r="G7" s="7" t="n"/>
      <c r="H7" s="8" t="n"/>
    </row>
    <row r="8" ht="20" customHeight="1">
      <c r="A8" s="9" t="inlineStr">
        <is>
          <t>Flight Dispatch &amp; OCC Control</t>
        </is>
      </c>
      <c r="B8" s="6" t="inlineStr">
        <is>
          <t>Operations Control Center (OCC): Flight plan releases, en-route weather diversions, tail assignments, flight delays by IATA delay codes.</t>
        </is>
      </c>
      <c r="C8" s="7" t="n"/>
      <c r="D8" s="7" t="n"/>
      <c r="E8" s="7" t="n"/>
      <c r="F8" s="7" t="n"/>
      <c r="G8" s="7" t="n"/>
      <c r="H8" s="8" t="n"/>
    </row>
    <row r="9" ht="20" customHeight="1">
      <c r="A9" s="5" t="inlineStr">
        <is>
          <t>On-Time Performance OTP D0 D15</t>
        </is>
      </c>
      <c r="B9" s="6" t="inlineStr">
        <is>
          <t>Punctuality tracking: Departure D0, Arrival A14/D15 punctuality, root cause delays (Air Traffic, Technical, Ground, Weather), hub airport breakdown.</t>
        </is>
      </c>
      <c r="C9" s="7" t="n"/>
      <c r="D9" s="7" t="n"/>
      <c r="E9" s="7" t="n"/>
      <c r="F9" s="7" t="n"/>
      <c r="G9" s="7" t="n"/>
      <c r="H9" s="8" t="n"/>
    </row>
    <row r="10" ht="20" customHeight="1">
      <c r="A10" s="9" t="inlineStr">
        <is>
          <t>Fleet Airworthiness MRO &amp; AOG</t>
        </is>
      </c>
      <c r="B10" s="6" t="inlineStr">
        <is>
          <t>Aircraft Maintenance Engineering: Daily fleet availability, scheduled C-Checks, Line Maintenance, Minimum Equipment List (MEL) items, AOG resolution hours.</t>
        </is>
      </c>
      <c r="C10" s="7" t="n"/>
      <c r="D10" s="7" t="n"/>
      <c r="E10" s="7" t="n"/>
      <c r="F10" s="7" t="n"/>
      <c r="G10" s="7" t="n"/>
      <c r="H10" s="8" t="n"/>
    </row>
    <row r="11" ht="20" customHeight="1">
      <c r="A11" s="5" t="inlineStr">
        <is>
          <t>Crew Rostering &amp; Fatigue Risk</t>
        </is>
      </c>
      <c r="B11" s="6" t="inlineStr">
        <is>
          <t>Cockpit &amp; Cabin crew management: Flight Duty Period (FDP) limits, fatigue risk management system (FRMS), layover rest compliance, standby crew reserves.</t>
        </is>
      </c>
      <c r="C11" s="7" t="n"/>
      <c r="D11" s="7" t="n"/>
      <c r="E11" s="7" t="n"/>
      <c r="F11" s="7" t="n"/>
      <c r="G11" s="7" t="n"/>
      <c r="H11" s="8" t="n"/>
    </row>
    <row r="12" ht="20" customHeight="1">
      <c r="A12" s="9" t="inlineStr">
        <is>
          <t>Airport Ramp Turnaround SLA</t>
        </is>
      </c>
      <c r="B12" s="6" t="inlineStr">
        <is>
          <t>Ground handling turnaround: Chocks-on to chocks-off milestones, fueling duration, cabin cleaning SLA, catering loading, pushback tug availability.</t>
        </is>
      </c>
      <c r="C12" s="7" t="n"/>
      <c r="D12" s="7" t="n"/>
      <c r="E12" s="7" t="n"/>
      <c r="F12" s="7" t="n"/>
      <c r="G12" s="7" t="n"/>
      <c r="H12" s="8" t="n"/>
    </row>
    <row r="13" ht="20" customHeight="1">
      <c r="A13" s="5" t="inlineStr">
        <is>
          <t>Baggage Handling BHS &amp; RFID</t>
        </is>
      </c>
      <c r="B13" s="6" t="inlineStr">
        <is>
          <t>Baggage logistics: Mishandled baggage rate per 1,000 passengers, IATA Resolution 753 tracking points, transfer connection bags, carousel wait time.</t>
        </is>
      </c>
      <c r="C13" s="7" t="n"/>
      <c r="D13" s="7" t="n"/>
      <c r="E13" s="7" t="n"/>
      <c r="F13" s="7" t="n"/>
      <c r="G13" s="7" t="n"/>
      <c r="H13" s="8" t="n"/>
    </row>
    <row r="14" ht="20" customHeight="1">
      <c r="A14" s="9" t="inlineStr">
        <is>
          <t>Aviation Fuel Burn Efficiency</t>
        </is>
      </c>
      <c r="B14" s="6" t="inlineStr">
        <is>
          <t>Jet-A1 fuel telemetry: Actual vs planned fuel burn, single-engine taxi savings, continuous descent operations (CDO), carbon emission offsets.</t>
        </is>
      </c>
      <c r="C14" s="7" t="n"/>
      <c r="D14" s="7" t="n"/>
      <c r="E14" s="7" t="n"/>
      <c r="F14" s="7" t="n"/>
      <c r="G14" s="7" t="n"/>
      <c r="H14" s="8" t="n"/>
    </row>
    <row r="15" ht="20" customHeight="1">
      <c r="A15" s="5" t="inlineStr">
        <is>
          <t>Passenger Load Factor &amp; Yield</t>
        </is>
      </c>
      <c r="B15" s="6" t="inlineStr">
        <is>
          <t>Commercial revenue management: Available Seat Kilometers (ASK), Revenue Passenger Kilometers (RPK), Passenger Load Factor (PLF %), yield per RPK.</t>
        </is>
      </c>
      <c r="C15" s="7" t="n"/>
      <c r="D15" s="7" t="n"/>
      <c r="E15" s="7" t="n"/>
      <c r="F15" s="7" t="n"/>
      <c r="G15" s="7" t="n"/>
      <c r="H15" s="8" t="n"/>
    </row>
    <row r="16" ht="20" customHeight="1">
      <c r="A16" s="9" t="inlineStr">
        <is>
          <t>Air Traffic ATC Slot &amp; Delay</t>
        </is>
      </c>
      <c r="B16" s="6" t="inlineStr">
        <is>
          <t>Air Traffic Management: Airport slot adherence, Ground Delay Programs (GDP), taxi-out times, airspace holding patterns, runway throughput.</t>
        </is>
      </c>
      <c r="C16" s="7" t="n"/>
      <c r="D16" s="7" t="n"/>
      <c r="E16" s="7" t="n"/>
      <c r="F16" s="7" t="n"/>
      <c r="G16" s="7" t="n"/>
      <c r="H16" s="8" t="n"/>
    </row>
    <row r="17" ht="20" customHeight="1">
      <c r="A17" s="5" t="inlineStr">
        <is>
          <t>Aviation Safety SMS &amp; Incidents</t>
        </is>
      </c>
      <c r="B17" s="6" t="inlineStr">
        <is>
          <t>Safety Management System (SMS): Mandatory incident reporting, bird strike logs, runway incursion prevention, TCAS RA advisories, FOQA flight data.</t>
        </is>
      </c>
      <c r="C17" s="7" t="n"/>
      <c r="D17" s="7" t="n"/>
      <c r="E17" s="7" t="n"/>
      <c r="F17" s="7" t="n"/>
      <c r="G17" s="7" t="n"/>
      <c r="H17" s="8" t="n"/>
    </row>
    <row r="18" ht="20" customHeight="1">
      <c r="A18" s="9" t="inlineStr">
        <is>
          <t>Airport Cloud &amp; Cyber AvSec</t>
        </is>
      </c>
      <c r="B18" s="6" t="inlineStr">
        <is>
          <t>Aviation Cyber &amp; Common-Use Systems: CUTE/CUSS passenger check-in kiosks, baggage reconciliation system (BRS), ICAO cyber security compliance.</t>
        </is>
      </c>
      <c r="C18" s="7" t="n"/>
      <c r="D18" s="7" t="n"/>
      <c r="E18" s="7" t="n"/>
      <c r="F18" s="7" t="n"/>
      <c r="G18" s="7" t="n"/>
      <c r="H18" s="8" t="n"/>
    </row>
    <row r="19" ht="20" customHeight="1">
      <c r="A19" s="5" t="inlineStr">
        <is>
          <t>Strategic Airline Scorecard</t>
        </is>
      </c>
      <c r="B19" s="6" t="inlineStr">
        <is>
          <t>Corporate airline KPIs: Cost per Available Seat Kilometer (CASK), EBITDA margin, Net Promoter Score (NPS), Skytrax global airline ranking.</t>
        </is>
      </c>
      <c r="C19" s="7" t="n"/>
      <c r="D19" s="7" t="n"/>
      <c r="E19" s="7" t="n"/>
      <c r="F19" s="7" t="n"/>
      <c r="G19" s="7" t="n"/>
      <c r="H19" s="8" t="n"/>
    </row>
  </sheetData>
  <mergeCells count="17">
    <mergeCell ref="A4:H4"/>
    <mergeCell ref="B14:H14"/>
    <mergeCell ref="B8:H8"/>
    <mergeCell ref="B17:H17"/>
    <mergeCell ref="B9:H9"/>
    <mergeCell ref="B13:H13"/>
    <mergeCell ref="B18:H18"/>
    <mergeCell ref="B12:H12"/>
    <mergeCell ref="A2:K2"/>
    <mergeCell ref="B6:H6"/>
    <mergeCell ref="B16:H16"/>
    <mergeCell ref="B15:H15"/>
    <mergeCell ref="B7:H7"/>
    <mergeCell ref="B10:H10"/>
    <mergeCell ref="B11:H11"/>
    <mergeCell ref="B19:H19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9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4" customWidth="1" min="3" max="3"/>
    <col width="24" customWidth="1" min="4" max="4"/>
    <col width="20" customWidth="1" min="5" max="5"/>
    <col width="22" customWidth="1" min="6" max="6"/>
    <col width="24" customWidth="1" min="7" max="7"/>
    <col width="24" customWidth="1" min="8" max="8"/>
    <col width="20" customWidth="1" min="9" max="9"/>
    <col width="12" customWidth="1" min="10" max="10"/>
  </cols>
  <sheetData>
    <row r="1" ht="28" customHeight="1">
      <c r="A1" s="1" t="inlineStr">
        <is>
          <t>COMMERCIAL AVIATION &amp; AIRPORT HUB EXECUTIVE COMMAND</t>
        </is>
      </c>
    </row>
    <row r="2" ht="18" customHeight="1">
      <c r="A2" s="2" t="inlineStr">
        <is>
          <t>C-Level Cockpit: Daily Flights, On-Time Performance (OTP D15), Fleet MRO, Load Factor &amp; Turnaround</t>
        </is>
      </c>
    </row>
    <row r="4" ht="26" customHeight="1">
      <c r="B4" s="37">
        <f>'On-Time Performance OTP D0 D15'!B13</f>
        <v/>
      </c>
      <c r="C4" s="38" t="n"/>
      <c r="D4" s="39">
        <f>'On-Time Performance OTP D0 D15'!D13</f>
        <v/>
      </c>
      <c r="E4" s="38" t="n"/>
      <c r="F4" s="39">
        <f>'Fleet Airworthiness MRO &amp; AOG'!E12</f>
        <v/>
      </c>
      <c r="G4" s="38" t="n"/>
      <c r="H4" s="40">
        <f>'Fleet Airworthiness MRO &amp; AOG'!C12</f>
        <v/>
      </c>
      <c r="I4" s="38" t="n"/>
    </row>
    <row r="5" ht="28" customHeight="1">
      <c r="B5" s="14" t="inlineStr">
        <is>
          <t>DAILY SCHEDULED FLIGHTS
Network Commercial Movements</t>
        </is>
      </c>
      <c r="C5" s="38" t="n"/>
      <c r="D5" s="14" t="inlineStr">
        <is>
          <t>ON-TIME PERFORMANCE (D15)
Network Punctuality Attainment</t>
        </is>
      </c>
      <c r="E5" s="38" t="n"/>
      <c r="F5" s="14" t="inlineStr">
        <is>
          <t>FLEET DISPATCH RELIABILITY
MRO Technical Availability</t>
        </is>
      </c>
      <c r="G5" s="38" t="n"/>
      <c r="H5" s="14" t="inlineStr">
        <is>
          <t>ACTIVE FLEET SERVICE
Operational Airworthy Aircraft</t>
        </is>
      </c>
      <c r="I5" s="38" t="n"/>
    </row>
    <row r="6" ht="8" customHeight="1"/>
    <row r="7" ht="26" customHeight="1">
      <c r="B7" s="39">
        <f>'Passenger Load Factor &amp; Yield'!D11</f>
        <v/>
      </c>
      <c r="C7" s="38" t="n"/>
      <c r="D7" s="39">
        <f>'Airport Ramp Turnaround SLA'!I12</f>
        <v/>
      </c>
      <c r="E7" s="38" t="n"/>
      <c r="F7" s="41">
        <f>'Baggage Handling BHS &amp; RFID'!E11</f>
        <v/>
      </c>
      <c r="G7" s="38" t="n"/>
      <c r="H7" s="39">
        <f>'Air Traffic ATC Slot &amp; Delay'!D11</f>
        <v/>
      </c>
      <c r="I7" s="38" t="n"/>
    </row>
    <row r="8" ht="28" customHeight="1">
      <c r="B8" s="14" t="inlineStr">
        <is>
          <t>PASSENGER LOAD FACTOR
Network Seat Occupancy Rate</t>
        </is>
      </c>
      <c r="C8" s="38" t="n"/>
      <c r="D8" s="14" t="inlineStr">
        <is>
          <t>RAMP TURNAROUND SLA
Ground Handling Punctuality</t>
        </is>
      </c>
      <c r="E8" s="38" t="n"/>
      <c r="F8" s="14" t="inlineStr">
        <is>
          <t>MISHANDLED BAGGAGE RATE
Bags Mishandled / 1,000 Pax</t>
        </is>
      </c>
      <c r="G8" s="38" t="n"/>
      <c r="H8" s="14" t="inlineStr">
        <is>
          <t>AIRPORT SLOT ADHERENCE
Airport Slot Regularity</t>
        </is>
      </c>
      <c r="I8" s="38" t="n"/>
    </row>
    <row r="9" ht="14" customHeight="1"/>
    <row r="11">
      <c r="B11" s="3" t="inlineStr">
        <is>
          <t>Hub Airport On-Time Performance (D15 Punctuality %)</t>
        </is>
      </c>
      <c r="F11" s="3" t="inlineStr">
        <is>
          <t>Commercial Route Network Revenue Mix</t>
        </is>
      </c>
    </row>
    <row r="12">
      <c r="B12" s="16" t="inlineStr">
        <is>
          <t>Airport Hub</t>
        </is>
      </c>
      <c r="C12" s="16" t="inlineStr">
        <is>
          <t>OTP D15 (%)</t>
        </is>
      </c>
      <c r="F12" s="16" t="inlineStr">
        <is>
          <t>Route Sector</t>
        </is>
      </c>
      <c r="G12" s="16" t="inlineStr">
        <is>
          <t>ASK Capacity Share (%)</t>
        </is>
      </c>
    </row>
    <row r="13">
      <c r="B13" s="6" t="inlineStr">
        <is>
          <t>Jakarta (CGK)</t>
        </is>
      </c>
      <c r="C13" s="42" t="n">
        <v>92.2</v>
      </c>
      <c r="F13" s="6" t="inlineStr">
        <is>
          <t>Domestic Trunk Routes</t>
        </is>
      </c>
      <c r="G13" s="18" t="n">
        <v>38</v>
      </c>
    </row>
    <row r="14">
      <c r="B14" s="6" t="inlineStr">
        <is>
          <t>Bali (DPS)</t>
        </is>
      </c>
      <c r="C14" s="42" t="n">
        <v>93.8</v>
      </c>
      <c r="F14" s="6" t="inlineStr">
        <is>
          <t>Middle East Umrah</t>
        </is>
      </c>
      <c r="G14" s="18" t="n">
        <v>25</v>
      </c>
    </row>
    <row r="15">
      <c r="B15" s="6" t="inlineStr">
        <is>
          <t>Surabaya (SUB)</t>
        </is>
      </c>
      <c r="C15" s="42" t="n">
        <v>94.5</v>
      </c>
      <c r="F15" s="6" t="inlineStr">
        <is>
          <t>East Asia / Australia</t>
        </is>
      </c>
      <c r="G15" s="18" t="n">
        <v>22</v>
      </c>
    </row>
    <row r="16">
      <c r="B16" s="6" t="inlineStr">
        <is>
          <t>Makassar (UPG)</t>
        </is>
      </c>
      <c r="C16" s="42" t="n">
        <v>91.8</v>
      </c>
      <c r="F16" s="6" t="inlineStr">
        <is>
          <t>Regional ASEAN</t>
        </is>
      </c>
      <c r="G16" s="18" t="n">
        <v>15</v>
      </c>
    </row>
    <row r="17">
      <c r="B17" s="6" t="inlineStr">
        <is>
          <t>Medan (KNO)</t>
        </is>
      </c>
      <c r="C17" s="42" t="n">
        <v>93.5</v>
      </c>
    </row>
    <row r="18">
      <c r="B18" s="6" t="inlineStr">
        <is>
          <t>Yogyakarta (YIA)</t>
        </is>
      </c>
      <c r="C18" s="42" t="n">
        <v>96</v>
      </c>
    </row>
    <row r="19">
      <c r="B19" s="6" t="inlineStr">
        <is>
          <t>Balikpapan (BPN)</t>
        </is>
      </c>
      <c r="C19" s="42" t="n">
        <v>94</v>
      </c>
    </row>
    <row r="37">
      <c r="B37" s="3" t="inlineStr">
        <is>
          <t>Flight Operations, Ramp Turnaround &amp; AvSec Watchlist</t>
        </is>
      </c>
    </row>
    <row r="38">
      <c r="B38" s="16" t="inlineStr">
        <is>
          <t>System / Operational Asset</t>
        </is>
      </c>
      <c r="C38" s="16" t="inlineStr">
        <is>
          <t>Control Architecture</t>
        </is>
      </c>
      <c r="D38" s="16" t="inlineStr">
        <is>
          <t>Operating Movement / Telemetry</t>
        </is>
      </c>
      <c r="E38" s="16" t="inlineStr">
        <is>
          <t>Availability / SLA</t>
        </is>
      </c>
      <c r="F38" s="16" t="inlineStr">
        <is>
          <t>Risk Anomaly Score</t>
        </is>
      </c>
      <c r="G38" s="16" t="inlineStr">
        <is>
          <t>Operational Action Protocol</t>
        </is>
      </c>
      <c r="H38" s="16" t="inlineStr">
        <is>
          <t>Asset Status</t>
        </is>
      </c>
    </row>
    <row r="39" ht="20" customHeight="1">
      <c r="B39" s="19" t="inlineStr">
        <is>
          <t>Airline OCC Flight Dispatch</t>
        </is>
      </c>
      <c r="C39" s="19" t="inlineStr">
        <is>
          <t>Jeppesen FliteDeck / NetLine</t>
        </is>
      </c>
      <c r="D39" s="19" t="inlineStr">
        <is>
          <t>704 Scheduled Movements</t>
        </is>
      </c>
      <c r="E39" s="19" t="inlineStr">
        <is>
          <t>99.99% System Availability</t>
        </is>
      </c>
      <c r="F39" s="19" t="inlineStr">
        <is>
          <t>Low Risk</t>
        </is>
      </c>
      <c r="G39" s="19" t="inlineStr">
        <is>
          <t>En-route weather auto-rerouting active</t>
        </is>
      </c>
      <c r="H39" s="20" t="inlineStr">
        <is>
          <t>Optimal</t>
        </is>
      </c>
    </row>
    <row r="40" ht="20" customHeight="1">
      <c r="B40" s="21" t="inlineStr">
        <is>
          <t>Fleet Technical Airworthiness</t>
        </is>
      </c>
      <c r="C40" s="21" t="inlineStr">
        <is>
          <t>Boeing AMOS &amp; Airbus AIRMAN</t>
        </is>
      </c>
      <c r="D40" s="21" t="inlineStr">
        <is>
          <t>114 Operational Aircraft</t>
        </is>
      </c>
      <c r="E40" s="21" t="inlineStr">
        <is>
          <t>99.4% Dispatch Reliability</t>
        </is>
      </c>
      <c r="F40" s="21" t="inlineStr">
        <is>
          <t>Low Risk</t>
        </is>
      </c>
      <c r="G40" s="21" t="inlineStr">
        <is>
          <t>Only 2 AOG aircraft undergoing scheduled check</t>
        </is>
      </c>
      <c r="H40" s="20" t="inlineStr">
        <is>
          <t>Airworthy</t>
        </is>
      </c>
    </row>
    <row r="41" ht="20" customHeight="1">
      <c r="B41" s="19" t="inlineStr">
        <is>
          <t>Crew Rostering &amp; FRMS CASR</t>
        </is>
      </c>
      <c r="C41" s="19" t="inlineStr">
        <is>
          <t>Jeppesen Crew Tracking</t>
        </is>
      </c>
      <c r="D41" s="19" t="inlineStr">
        <is>
          <t>1,990 Active Flight Crew</t>
        </is>
      </c>
      <c r="E41" s="19" t="inlineStr">
        <is>
          <t>Zero Rest Violations</t>
        </is>
      </c>
      <c r="F41" s="19" t="inlineStr">
        <is>
          <t>Low Risk</t>
        </is>
      </c>
      <c r="G41" s="19" t="inlineStr">
        <is>
          <t>Standby reserve buffer healthy at 13.5%</t>
        </is>
      </c>
      <c r="H41" s="20" t="inlineStr">
        <is>
          <t>Compliant</t>
        </is>
      </c>
    </row>
    <row r="42" ht="20" customHeight="1">
      <c r="B42" s="21" t="inlineStr">
        <is>
          <t>Airport Ramp Turnaround SLA</t>
        </is>
      </c>
      <c r="C42" s="21" t="inlineStr">
        <is>
          <t>SITA Ramp Control Edge</t>
        </is>
      </c>
      <c r="D42" s="21" t="inlineStr">
        <is>
          <t>42.5 Min Avg Turnaround</t>
        </is>
      </c>
      <c r="E42" s="21" t="inlineStr">
        <is>
          <t>96.5% Ground SLA Pass</t>
        </is>
      </c>
      <c r="F42" s="21" t="inlineStr">
        <is>
          <t>Low Risk</t>
        </is>
      </c>
      <c r="G42" s="21" t="inlineStr">
        <is>
          <t>Chocks-to-pushback milestones fully tracked</t>
        </is>
      </c>
      <c r="H42" s="20" t="inlineStr">
        <is>
          <t>Fast Turn</t>
        </is>
      </c>
    </row>
    <row r="43" ht="20" customHeight="1">
      <c r="B43" s="19" t="inlineStr">
        <is>
          <t>Baggage Handling BHS &amp; RFID</t>
        </is>
      </c>
      <c r="C43" s="19" t="inlineStr">
        <is>
          <t>Vanderlande BHS / SITA Bag</t>
        </is>
      </c>
      <c r="D43" s="19" t="inlineStr">
        <is>
          <t>118,400 Bags Daily Processed</t>
        </is>
      </c>
      <c r="E43" s="19" t="inlineStr">
        <is>
          <t>0.27 Mishandled Rate / 1k</t>
        </is>
      </c>
      <c r="F43" s="19" t="inlineStr">
        <is>
          <t>Low Risk</t>
        </is>
      </c>
      <c r="G43" s="19" t="inlineStr">
        <is>
          <t>IATA Resolution 753 scan rate at 99.7%</t>
        </is>
      </c>
      <c r="H43" s="20" t="inlineStr">
        <is>
          <t>World Class</t>
        </is>
      </c>
    </row>
    <row r="44" ht="20" customHeight="1">
      <c r="B44" s="21" t="inlineStr">
        <is>
          <t>Jet-A1 Fuel Optimization</t>
        </is>
      </c>
      <c r="C44" s="21" t="inlineStr">
        <is>
          <t>Honeywell GoDirect Fuel</t>
        </is>
      </c>
      <c r="D44" s="21" t="inlineStr">
        <is>
          <t>120,450 Tonnes Monitored</t>
        </is>
      </c>
      <c r="E44" s="21" t="inlineStr">
        <is>
          <t>5.2% Consumption Reduction</t>
        </is>
      </c>
      <c r="F44" s="21" t="inlineStr">
        <is>
          <t>Low Risk</t>
        </is>
      </c>
      <c r="G44" s="21" t="inlineStr">
        <is>
          <t>Single-engine taxiing enforced network-wide</t>
        </is>
      </c>
      <c r="H44" s="20" t="inlineStr">
        <is>
          <t>Green Eco</t>
        </is>
      </c>
    </row>
    <row r="45" ht="20" customHeight="1">
      <c r="B45" s="19" t="inlineStr">
        <is>
          <t>Air Traffic Slot &amp; Flow</t>
        </is>
      </c>
      <c r="C45" s="19" t="inlineStr">
        <is>
          <t>AirNav Indonesia AFTN/AMHS</t>
        </is>
      </c>
      <c r="D45" s="19" t="inlineStr">
        <is>
          <t>680 Daily Airport Slots</t>
        </is>
      </c>
      <c r="E45" s="19" t="inlineStr">
        <is>
          <t>97.4% Slot Regularity</t>
        </is>
      </c>
      <c r="F45" s="19" t="inlineStr">
        <is>
          <t>Low Risk</t>
        </is>
      </c>
      <c r="G45" s="19" t="inlineStr">
        <is>
          <t>Slot 80/20 compliance verified for all trunks</t>
        </is>
      </c>
      <c r="H45" s="20" t="inlineStr">
        <is>
          <t>Protected</t>
        </is>
      </c>
    </row>
    <row r="46" ht="20" customHeight="1">
      <c r="B46" s="21" t="inlineStr">
        <is>
          <t>Airport Cyber &amp; AvSec CUTE</t>
        </is>
      </c>
      <c r="C46" s="21" t="inlineStr">
        <is>
          <t>Amadeus Altéa &amp; SITA CUTE</t>
        </is>
      </c>
      <c r="D46" s="21" t="inlineStr">
        <is>
          <t>319,500 Daily Passengers</t>
        </is>
      </c>
      <c r="E46" s="21" t="inlineStr">
        <is>
          <t>100% UU PDP Compliant</t>
        </is>
      </c>
      <c r="F46" s="21" t="inlineStr">
        <is>
          <t>Low Risk</t>
        </is>
      </c>
      <c r="G46" s="21" t="inlineStr">
        <is>
          <t>Biometric boarding gates operating with 0 breach</t>
        </is>
      </c>
      <c r="H46" s="20" t="inlineStr">
        <is>
          <t>Hardened</t>
        </is>
      </c>
    </row>
    <row r="50">
      <c r="B50" s="43" t="inlineStr">
        <is>
          <t>Monthly Flight On-Time Performance &amp; Dispatch Reliability (%)</t>
        </is>
      </c>
      <c r="G50" s="43" t="inlineStr">
        <is>
          <t>Aviation Operational Maturity &amp; Safety Index</t>
        </is>
      </c>
    </row>
    <row r="51">
      <c r="B51" s="44" t="inlineStr">
        <is>
          <t>Month</t>
        </is>
      </c>
      <c r="C51" s="44" t="inlineStr">
        <is>
          <t>Target OTP D15 %</t>
        </is>
      </c>
      <c r="D51" s="44" t="inlineStr">
        <is>
          <t>Actual OTP D15 %</t>
        </is>
      </c>
      <c r="E51" s="44" t="inlineStr">
        <is>
          <t>Fleet Dispatch Reliability %</t>
        </is>
      </c>
      <c r="G51" s="44" t="inlineStr">
        <is>
          <t>Operational Capability Pillar</t>
        </is>
      </c>
      <c r="H51" s="44" t="inlineStr">
        <is>
          <t>Benchmark</t>
        </is>
      </c>
      <c r="I51" s="44" t="inlineStr">
        <is>
          <t>Current Attainment</t>
        </is>
      </c>
    </row>
    <row r="52">
      <c r="B52" s="45" t="inlineStr">
        <is>
          <t>May</t>
        </is>
      </c>
      <c r="C52" s="46" t="n">
        <v>90</v>
      </c>
      <c r="D52" s="46" t="n">
        <v>91.40000000000001</v>
      </c>
      <c r="E52" s="46" t="n">
        <v>98.2</v>
      </c>
      <c r="G52" s="47" t="inlineStr">
        <is>
          <t>OCC Flight Dispatch</t>
        </is>
      </c>
      <c r="H52" s="48" t="n">
        <v>4</v>
      </c>
      <c r="I52" s="48" t="n">
        <v>4.6</v>
      </c>
    </row>
    <row r="53">
      <c r="B53" s="45" t="inlineStr">
        <is>
          <t>Jun</t>
        </is>
      </c>
      <c r="C53" s="46" t="n">
        <v>91</v>
      </c>
      <c r="D53" s="46" t="n">
        <v>92.09999999999999</v>
      </c>
      <c r="E53" s="46" t="n">
        <v>98.5</v>
      </c>
      <c r="G53" s="47" t="inlineStr">
        <is>
          <t>Ramp Turnaround SLA</t>
        </is>
      </c>
      <c r="H53" s="48" t="n">
        <v>4</v>
      </c>
      <c r="I53" s="48" t="n">
        <v>4.3</v>
      </c>
    </row>
    <row r="54">
      <c r="B54" s="45" t="inlineStr">
        <is>
          <t>Jul</t>
        </is>
      </c>
      <c r="C54" s="46" t="n">
        <v>92</v>
      </c>
      <c r="D54" s="46" t="n">
        <v>93.5</v>
      </c>
      <c r="E54" s="46" t="n">
        <v>99.09999999999999</v>
      </c>
      <c r="G54" s="47" t="inlineStr">
        <is>
          <t>MRO Airworthiness &amp; AOG</t>
        </is>
      </c>
      <c r="H54" s="48" t="n">
        <v>4.2</v>
      </c>
      <c r="I54" s="48" t="n">
        <v>4.8</v>
      </c>
    </row>
    <row r="55">
      <c r="B55" s="45" t="inlineStr">
        <is>
          <t>Aug</t>
        </is>
      </c>
      <c r="C55" s="46" t="n">
        <v>92</v>
      </c>
      <c r="D55" s="46" t="n">
        <v>91.8</v>
      </c>
      <c r="E55" s="46" t="n">
        <v>98.7</v>
      </c>
      <c r="G55" s="47" t="inlineStr">
        <is>
          <t>Crew Fatigue Risk (FRMS)</t>
        </is>
      </c>
      <c r="H55" s="48" t="n">
        <v>3.8</v>
      </c>
      <c r="I55" s="48" t="n">
        <v>4.2</v>
      </c>
    </row>
    <row r="56">
      <c r="B56" s="45" t="inlineStr">
        <is>
          <t>Sep</t>
        </is>
      </c>
      <c r="C56" s="46" t="n">
        <v>93</v>
      </c>
      <c r="D56" s="46" t="n">
        <v>94.2</v>
      </c>
      <c r="E56" s="46" t="n">
        <v>99.40000000000001</v>
      </c>
      <c r="G56" s="47" t="inlineStr">
        <is>
          <t>Continuous Descent Fuel</t>
        </is>
      </c>
      <c r="H56" s="48" t="n">
        <v>4</v>
      </c>
      <c r="I56" s="48" t="n">
        <v>4.5</v>
      </c>
    </row>
    <row r="57">
      <c r="B57" s="45" t="inlineStr">
        <is>
          <t>Oct</t>
        </is>
      </c>
      <c r="C57" s="46" t="n">
        <v>94</v>
      </c>
      <c r="D57" s="46" t="n">
        <v>95.09999999999999</v>
      </c>
      <c r="E57" s="46" t="n">
        <v>99.59999999999999</v>
      </c>
      <c r="G57" s="47" t="inlineStr">
        <is>
          <t>Aviation Safety SMS</t>
        </is>
      </c>
      <c r="H57" s="48" t="n">
        <v>4.5</v>
      </c>
      <c r="I57" s="48" t="n">
        <v>4.9</v>
      </c>
    </row>
    <row r="72">
      <c r="B72" s="43" t="inlineStr">
        <is>
          <t>Daily Flight Departures vs On-Time Performance OTP D15 (%)</t>
        </is>
      </c>
      <c r="G72" s="43" t="inlineStr">
        <is>
          <t>Fleet Operational Aircraft Status Distribution (24-Hour Horizon %)</t>
        </is>
      </c>
    </row>
    <row r="73">
      <c r="B73" s="44" t="inlineStr">
        <is>
          <t>Day</t>
        </is>
      </c>
      <c r="C73" s="44" t="inlineStr">
        <is>
          <t>Daily Flights</t>
        </is>
      </c>
      <c r="D73" s="44" t="inlineStr">
        <is>
          <t>OTP D15 %</t>
        </is>
      </c>
      <c r="E73" s="44" t="inlineStr">
        <is>
          <t>Target OTP %</t>
        </is>
      </c>
      <c r="G73" s="44" t="inlineStr">
        <is>
          <t>Time Window</t>
        </is>
      </c>
      <c r="H73" s="44" t="inlineStr">
        <is>
          <t>Airborne En-Route</t>
        </is>
      </c>
      <c r="I73" s="44" t="inlineStr">
        <is>
          <t>Gate Turnaround</t>
        </is>
      </c>
      <c r="J73" s="44" t="inlineStr">
        <is>
          <t>Scheduled MRO</t>
        </is>
      </c>
      <c r="K73" s="44" t="inlineStr">
        <is>
          <t>AOG Standby</t>
        </is>
      </c>
    </row>
    <row r="74">
      <c r="B74" s="47" t="inlineStr">
        <is>
          <t>Mon</t>
        </is>
      </c>
      <c r="C74" s="52" t="n">
        <v>420</v>
      </c>
      <c r="D74" s="53" t="n">
        <v>91.5</v>
      </c>
      <c r="E74" s="53" t="n">
        <v>90</v>
      </c>
      <c r="G74" s="47" t="inlineStr">
        <is>
          <t>00:00 - 04:00</t>
        </is>
      </c>
      <c r="H74" s="53" t="n">
        <v>25</v>
      </c>
      <c r="I74" s="53" t="n">
        <v>15</v>
      </c>
      <c r="J74" s="53" t="n">
        <v>45</v>
      </c>
      <c r="K74" s="53" t="n">
        <v>15</v>
      </c>
    </row>
    <row r="75">
      <c r="B75" s="47" t="inlineStr">
        <is>
          <t>Tue</t>
        </is>
      </c>
      <c r="C75" s="52" t="n">
        <v>405</v>
      </c>
      <c r="D75" s="53" t="n">
        <v>92.8</v>
      </c>
      <c r="E75" s="53" t="n">
        <v>90</v>
      </c>
      <c r="G75" s="47" t="inlineStr">
        <is>
          <t>04:00 - 08:00</t>
        </is>
      </c>
      <c r="H75" s="53" t="n">
        <v>55</v>
      </c>
      <c r="I75" s="53" t="n">
        <v>25</v>
      </c>
      <c r="J75" s="53" t="n">
        <v>15</v>
      </c>
      <c r="K75" s="53" t="n">
        <v>5</v>
      </c>
    </row>
    <row r="76">
      <c r="B76" s="47" t="inlineStr">
        <is>
          <t>Wed</t>
        </is>
      </c>
      <c r="C76" s="52" t="n">
        <v>412</v>
      </c>
      <c r="D76" s="53" t="n">
        <v>93.40000000000001</v>
      </c>
      <c r="E76" s="53" t="n">
        <v>90</v>
      </c>
      <c r="G76" s="47" t="inlineStr">
        <is>
          <t>08:00 - 12:00</t>
        </is>
      </c>
      <c r="H76" s="53" t="n">
        <v>68</v>
      </c>
      <c r="I76" s="53" t="n">
        <v>22</v>
      </c>
      <c r="J76" s="53" t="n">
        <v>8</v>
      </c>
      <c r="K76" s="53" t="n">
        <v>2</v>
      </c>
    </row>
    <row r="77">
      <c r="B77" s="47" t="inlineStr">
        <is>
          <t>Thu</t>
        </is>
      </c>
      <c r="C77" s="52" t="n">
        <v>435</v>
      </c>
      <c r="D77" s="53" t="n">
        <v>90.8</v>
      </c>
      <c r="E77" s="53" t="n">
        <v>90</v>
      </c>
      <c r="G77" s="47" t="inlineStr">
        <is>
          <t>12:00 - 16:00</t>
        </is>
      </c>
      <c r="H77" s="53" t="n">
        <v>64</v>
      </c>
      <c r="I77" s="53" t="n">
        <v>26</v>
      </c>
      <c r="J77" s="53" t="n">
        <v>8</v>
      </c>
      <c r="K77" s="53" t="n">
        <v>2</v>
      </c>
    </row>
    <row r="78">
      <c r="B78" s="47" t="inlineStr">
        <is>
          <t>Fri</t>
        </is>
      </c>
      <c r="C78" s="52" t="n">
        <v>460</v>
      </c>
      <c r="D78" s="53" t="n">
        <v>94.2</v>
      </c>
      <c r="E78" s="53" t="n">
        <v>92</v>
      </c>
      <c r="G78" s="47" t="inlineStr">
        <is>
          <t>16:00 - 20:00</t>
        </is>
      </c>
      <c r="H78" s="53" t="n">
        <v>70</v>
      </c>
      <c r="I78" s="53" t="n">
        <v>21</v>
      </c>
      <c r="J78" s="53" t="n">
        <v>7</v>
      </c>
      <c r="K78" s="53" t="n">
        <v>2</v>
      </c>
    </row>
    <row r="79">
      <c r="B79" s="47" t="inlineStr">
        <is>
          <t>Sat</t>
        </is>
      </c>
      <c r="C79" s="52" t="n">
        <v>448</v>
      </c>
      <c r="D79" s="53" t="n">
        <v>95.59999999999999</v>
      </c>
      <c r="E79" s="53" t="n">
        <v>92</v>
      </c>
      <c r="G79" s="47" t="inlineStr">
        <is>
          <t>20:00 - 24:00</t>
        </is>
      </c>
      <c r="H79" s="53" t="n">
        <v>45</v>
      </c>
      <c r="I79" s="53" t="n">
        <v>30</v>
      </c>
      <c r="J79" s="53" t="n">
        <v>18</v>
      </c>
      <c r="K79" s="53" t="n">
        <v>7</v>
      </c>
    </row>
  </sheetData>
  <mergeCells count="18">
    <mergeCell ref="D8:E8"/>
    <mergeCell ref="F4:G4"/>
    <mergeCell ref="D7:E7"/>
    <mergeCell ref="B7:C7"/>
    <mergeCell ref="B5:C5"/>
    <mergeCell ref="H7:I7"/>
    <mergeCell ref="F5:G5"/>
    <mergeCell ref="D5:E5"/>
    <mergeCell ref="A2:K2"/>
    <mergeCell ref="H5:I5"/>
    <mergeCell ref="D4:E4"/>
    <mergeCell ref="H4:I4"/>
    <mergeCell ref="H8:I8"/>
    <mergeCell ref="B8:C8"/>
    <mergeCell ref="A1:K1"/>
    <mergeCell ref="B4:C4"/>
    <mergeCell ref="F7:G7"/>
    <mergeCell ref="F8:G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1" customWidth="1" min="2" max="2"/>
    <col width="18" customWidth="1" min="3" max="3"/>
    <col width="19" customWidth="1" min="4" max="4"/>
    <col width="20" customWidth="1" min="5" max="5"/>
    <col width="19" customWidth="1" min="6" max="6"/>
    <col width="20" customWidth="1" min="7" max="7"/>
    <col width="19" customWidth="1" min="8" max="8"/>
    <col width="23" customWidth="1" min="9" max="9"/>
    <col width="18" customWidth="1" min="10" max="10"/>
  </cols>
  <sheetData>
    <row r="1" ht="28" customHeight="1">
      <c r="A1" s="1" t="inlineStr">
        <is>
          <t>AIRLINE OPERATIONS CONTROL CENTER (OCC) DISPATCH</t>
        </is>
      </c>
    </row>
    <row r="2" ht="18" customHeight="1">
      <c r="A2" s="2" t="inlineStr">
        <is>
          <t>Flight Schedule Releases, Route Optimization, Fuel Reserves, Delay Codes &amp; Aircraft Routing</t>
        </is>
      </c>
    </row>
    <row r="5">
      <c r="A5" s="16" t="inlineStr">
        <is>
          <t>Flight Number</t>
        </is>
      </c>
      <c r="B5" s="16" t="inlineStr">
        <is>
          <t>Fleet Type</t>
        </is>
      </c>
      <c r="C5" s="16" t="inlineStr">
        <is>
          <t>Origin - Dest</t>
        </is>
      </c>
      <c r="D5" s="16" t="inlineStr">
        <is>
          <t>Block Time (Hrs)</t>
        </is>
      </c>
      <c r="E5" s="16" t="inlineStr">
        <is>
          <t>Planned Fuel (Kg)</t>
        </is>
      </c>
      <c r="F5" s="16" t="inlineStr">
        <is>
          <t>Actual Fuel (Kg)</t>
        </is>
      </c>
      <c r="G5" s="16" t="inlineStr">
        <is>
          <t>Departure Status</t>
        </is>
      </c>
      <c r="H5" s="16" t="inlineStr">
        <is>
          <t>Delay (Min)</t>
        </is>
      </c>
      <c r="I5" s="16" t="inlineStr">
        <is>
          <t>Primary IATA Code</t>
        </is>
      </c>
      <c r="J5" s="16" t="inlineStr">
        <is>
          <t>Dispatch Health</t>
        </is>
      </c>
    </row>
    <row r="6" ht="20" customHeight="1">
      <c r="A6" s="21" t="inlineStr">
        <is>
          <t>GA-182</t>
        </is>
      </c>
      <c r="B6" s="21" t="inlineStr">
        <is>
          <t>Airbus A330-900neo</t>
        </is>
      </c>
      <c r="C6" s="21" t="inlineStr">
        <is>
          <t>CGK - DPS</t>
        </is>
      </c>
      <c r="D6" s="22" t="n">
        <v>1.85</v>
      </c>
      <c r="E6" s="23" t="n">
        <v>8400</v>
      </c>
      <c r="F6" s="23" t="n">
        <v>8150</v>
      </c>
      <c r="G6" s="21" t="inlineStr">
        <is>
          <t>Departed On-Time</t>
        </is>
      </c>
      <c r="H6" s="23" t="n">
        <v>0</v>
      </c>
      <c r="I6" s="21" t="inlineStr">
        <is>
          <t>Code 00: Normal</t>
        </is>
      </c>
      <c r="J6" s="20" t="inlineStr">
        <is>
          <t>Optimal</t>
        </is>
      </c>
    </row>
    <row r="7" ht="20" customHeight="1">
      <c r="A7" s="19" t="inlineStr">
        <is>
          <t>GA-204</t>
        </is>
      </c>
      <c r="B7" s="19" t="inlineStr">
        <is>
          <t>Boeing 737-800NG</t>
        </is>
      </c>
      <c r="C7" s="19" t="inlineStr">
        <is>
          <t>CGK - JOG</t>
        </is>
      </c>
      <c r="D7" s="24" t="n">
        <v>1.1</v>
      </c>
      <c r="E7" s="25" t="n">
        <v>3900</v>
      </c>
      <c r="F7" s="25" t="n">
        <v>3820</v>
      </c>
      <c r="G7" s="19" t="inlineStr">
        <is>
          <t>Departed On-Time</t>
        </is>
      </c>
      <c r="H7" s="25" t="n">
        <v>0</v>
      </c>
      <c r="I7" s="19" t="inlineStr">
        <is>
          <t>Code 00: Normal</t>
        </is>
      </c>
      <c r="J7" s="20" t="inlineStr">
        <is>
          <t>Optimal</t>
        </is>
      </c>
    </row>
    <row r="8" ht="20" customHeight="1">
      <c r="A8" s="21" t="inlineStr">
        <is>
          <t>GA-312</t>
        </is>
      </c>
      <c r="B8" s="21" t="inlineStr">
        <is>
          <t>Boeing 737-800NG</t>
        </is>
      </c>
      <c r="C8" s="21" t="inlineStr">
        <is>
          <t>CGK - SUB</t>
        </is>
      </c>
      <c r="D8" s="22" t="n">
        <v>1.45</v>
      </c>
      <c r="E8" s="23" t="n">
        <v>4800</v>
      </c>
      <c r="F8" s="23" t="n">
        <v>4750</v>
      </c>
      <c r="G8" s="21" t="inlineStr">
        <is>
          <t>Delayed Departure</t>
        </is>
      </c>
      <c r="H8" s="23" t="n">
        <v>14</v>
      </c>
      <c r="I8" s="21" t="inlineStr">
        <is>
          <t>Code 89: Ground Ops</t>
        </is>
      </c>
      <c r="J8" s="20" t="inlineStr">
        <is>
          <t>Recovered</t>
        </is>
      </c>
    </row>
    <row r="9" ht="20" customHeight="1">
      <c r="A9" s="19" t="inlineStr">
        <is>
          <t>GA-408</t>
        </is>
      </c>
      <c r="B9" s="19" t="inlineStr">
        <is>
          <t>Boeing 777-300ER</t>
        </is>
      </c>
      <c r="C9" s="19" t="inlineStr">
        <is>
          <t>CGK - JED</t>
        </is>
      </c>
      <c r="D9" s="24" t="n">
        <v>9.800000000000001</v>
      </c>
      <c r="E9" s="25" t="n">
        <v>72500</v>
      </c>
      <c r="F9" s="25" t="n">
        <v>71200</v>
      </c>
      <c r="G9" s="19" t="inlineStr">
        <is>
          <t>Departed On-Time</t>
        </is>
      </c>
      <c r="H9" s="25" t="n">
        <v>0</v>
      </c>
      <c r="I9" s="19" t="inlineStr">
        <is>
          <t>Code 00: Normal</t>
        </is>
      </c>
      <c r="J9" s="20" t="inlineStr">
        <is>
          <t>Optimal</t>
        </is>
      </c>
    </row>
    <row r="10" ht="20" customHeight="1">
      <c r="A10" s="21" t="inlineStr">
        <is>
          <t>GA-550</t>
        </is>
      </c>
      <c r="B10" s="21" t="inlineStr">
        <is>
          <t>Airbus A330-300</t>
        </is>
      </c>
      <c r="C10" s="21" t="inlineStr">
        <is>
          <t>CGK - UPG</t>
        </is>
      </c>
      <c r="D10" s="22" t="n">
        <v>2.3</v>
      </c>
      <c r="E10" s="23" t="n">
        <v>11800</v>
      </c>
      <c r="F10" s="23" t="n">
        <v>11600</v>
      </c>
      <c r="G10" s="21" t="inlineStr">
        <is>
          <t>Departed On-Time</t>
        </is>
      </c>
      <c r="H10" s="23" t="n">
        <v>0</v>
      </c>
      <c r="I10" s="21" t="inlineStr">
        <is>
          <t>Code 00: Normal</t>
        </is>
      </c>
      <c r="J10" s="20" t="inlineStr">
        <is>
          <t>Optimal</t>
        </is>
      </c>
    </row>
    <row r="11" ht="20" customHeight="1">
      <c r="A11" s="19" t="inlineStr">
        <is>
          <t>GA-614</t>
        </is>
      </c>
      <c r="B11" s="19" t="inlineStr">
        <is>
          <t>Boeing 737-800NG</t>
        </is>
      </c>
      <c r="C11" s="19" t="inlineStr">
        <is>
          <t>CGK - UPG - AMQ</t>
        </is>
      </c>
      <c r="D11" s="24" t="n">
        <v>3.75</v>
      </c>
      <c r="E11" s="25" t="n">
        <v>12200</v>
      </c>
      <c r="F11" s="25" t="n">
        <v>12050</v>
      </c>
      <c r="G11" s="19" t="inlineStr">
        <is>
          <t>Departed On-Time</t>
        </is>
      </c>
      <c r="H11" s="25" t="n">
        <v>0</v>
      </c>
      <c r="I11" s="19" t="inlineStr">
        <is>
          <t>Code 00: Normal</t>
        </is>
      </c>
      <c r="J11" s="20" t="inlineStr">
        <is>
          <t>Optimal</t>
        </is>
      </c>
    </row>
    <row r="12" ht="20" customHeight="1">
      <c r="A12" s="21" t="inlineStr">
        <is>
          <t>GA-718</t>
        </is>
      </c>
      <c r="B12" s="21" t="inlineStr">
        <is>
          <t>Boeing 737-800NG</t>
        </is>
      </c>
      <c r="C12" s="21" t="inlineStr">
        <is>
          <t>CGK - SYD</t>
        </is>
      </c>
      <c r="D12" s="22" t="n">
        <v>7.2</v>
      </c>
      <c r="E12" s="23" t="n">
        <v>28500</v>
      </c>
      <c r="F12" s="23" t="n">
        <v>28100</v>
      </c>
      <c r="G12" s="21" t="inlineStr">
        <is>
          <t>Departed On-Time</t>
        </is>
      </c>
      <c r="H12" s="23" t="n">
        <v>0</v>
      </c>
      <c r="I12" s="21" t="inlineStr">
        <is>
          <t>Code 00: Normal</t>
        </is>
      </c>
      <c r="J12" s="20" t="inlineStr">
        <is>
          <t>Optimal</t>
        </is>
      </c>
    </row>
    <row r="13" ht="20" customHeight="1">
      <c r="A13" s="19" t="inlineStr">
        <is>
          <t>GA-836</t>
        </is>
      </c>
      <c r="B13" s="19" t="inlineStr">
        <is>
          <t>Airbus A330-300</t>
        </is>
      </c>
      <c r="C13" s="19" t="inlineStr">
        <is>
          <t>CGK - SIN</t>
        </is>
      </c>
      <c r="D13" s="24" t="n">
        <v>1.7</v>
      </c>
      <c r="E13" s="25" t="n">
        <v>7800</v>
      </c>
      <c r="F13" s="25" t="n">
        <v>7650</v>
      </c>
      <c r="G13" s="19" t="inlineStr">
        <is>
          <t>Delayed Departure</t>
        </is>
      </c>
      <c r="H13" s="25" t="n">
        <v>12</v>
      </c>
      <c r="I13" s="19" t="inlineStr">
        <is>
          <t>Code 81: ATC Holding</t>
        </is>
      </c>
      <c r="J13" s="20" t="inlineStr">
        <is>
          <t>Recovered</t>
        </is>
      </c>
    </row>
    <row r="14">
      <c r="A14" s="26" t="inlineStr">
        <is>
          <t>ACTIVE OCC DISPATCH TOTAL</t>
        </is>
      </c>
      <c r="B14" s="27" t="n"/>
      <c r="C14" s="27" t="n"/>
      <c r="D14" s="28">
        <f>SUM(D6:D13)</f>
        <v/>
      </c>
      <c r="E14" s="29">
        <f>SUM(E6:E13)</f>
        <v/>
      </c>
      <c r="F14" s="29">
        <f>SUM(F6:F13)</f>
        <v/>
      </c>
      <c r="G14" s="27" t="n"/>
      <c r="H14" s="49">
        <f>AVERAGE(H6:H13)</f>
        <v/>
      </c>
      <c r="I14" s="27" t="n"/>
      <c r="J14" s="31" t="inlineStr">
        <is>
          <t>100% Released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16" customWidth="1" min="2" max="2"/>
    <col width="19" customWidth="1" min="3" max="3"/>
    <col width="19" customWidth="1" min="4" max="4"/>
    <col width="19" customWidth="1" min="5" max="5"/>
    <col width="23" customWidth="1" min="6" max="6"/>
    <col width="25" customWidth="1" min="7" max="7"/>
    <col width="25" customWidth="1" min="8" max="8"/>
    <col width="19" customWidth="1" min="9" max="9"/>
    <col width="23" customWidth="1" min="10" max="10"/>
  </cols>
  <sheetData>
    <row r="1" ht="28" customHeight="1">
      <c r="A1" s="1" t="inlineStr">
        <is>
          <t>AIRLINE ON-TIME PERFORMANCE (OTP) PUNCTUALITY</t>
        </is>
      </c>
    </row>
    <row r="2" ht="18" customHeight="1">
      <c r="A2" s="2" t="inlineStr">
        <is>
          <t>Departure D0 &amp; D15, Arrival A14, Primary Delay Root Causes (Technical, ATC, Ground Handling)</t>
        </is>
      </c>
    </row>
    <row r="5">
      <c r="A5" s="16" t="inlineStr">
        <is>
          <t>Base Hub / Airport</t>
        </is>
      </c>
      <c r="B5" s="16" t="inlineStr">
        <is>
          <t>Daily Flights</t>
        </is>
      </c>
      <c r="C5" s="16" t="inlineStr">
        <is>
          <t>D0 On-Time (%)</t>
        </is>
      </c>
      <c r="D5" s="16" t="inlineStr">
        <is>
          <t>D15 On-Time (%)</t>
        </is>
      </c>
      <c r="E5" s="16" t="inlineStr">
        <is>
          <t>A14 Arrival (%)</t>
        </is>
      </c>
      <c r="F5" s="16" t="inlineStr">
        <is>
          <t>Technical Delays (%)</t>
        </is>
      </c>
      <c r="G5" s="16" t="inlineStr">
        <is>
          <t>ATC Weather Delays (%)</t>
        </is>
      </c>
      <c r="H5" s="16" t="inlineStr">
        <is>
          <t>Ground Ramp Delays (%)</t>
        </is>
      </c>
      <c r="I5" s="16" t="inlineStr">
        <is>
          <t>Avg Delay (Min)</t>
        </is>
      </c>
      <c r="J5" s="16" t="inlineStr">
        <is>
          <t>OTP Rating</t>
        </is>
      </c>
    </row>
    <row r="6" ht="20" customHeight="1">
      <c r="A6" s="21" t="inlineStr">
        <is>
          <t>Jakarta Soekarno-Hatta (CGK)</t>
        </is>
      </c>
      <c r="B6" s="23" t="n">
        <v>245</v>
      </c>
      <c r="C6" s="50" t="n">
        <v>84.5</v>
      </c>
      <c r="D6" s="50" t="n">
        <v>92.2</v>
      </c>
      <c r="E6" s="50" t="n">
        <v>91</v>
      </c>
      <c r="F6" s="50" t="n">
        <v>1.8</v>
      </c>
      <c r="G6" s="50" t="n">
        <v>3.5</v>
      </c>
      <c r="H6" s="50" t="n">
        <v>2.5</v>
      </c>
      <c r="I6" s="50" t="n">
        <v>12.4</v>
      </c>
      <c r="J6" s="20" t="inlineStr">
        <is>
          <t>Tier 1 High OTP</t>
        </is>
      </c>
    </row>
    <row r="7" ht="20" customHeight="1">
      <c r="A7" s="19" t="inlineStr">
        <is>
          <t>Bali Ngurah Rai (DPS)</t>
        </is>
      </c>
      <c r="B7" s="25" t="n">
        <v>112</v>
      </c>
      <c r="C7" s="51" t="n">
        <v>86</v>
      </c>
      <c r="D7" s="51" t="n">
        <v>93.8</v>
      </c>
      <c r="E7" s="51" t="n">
        <v>92.5</v>
      </c>
      <c r="F7" s="51" t="n">
        <v>1.2</v>
      </c>
      <c r="G7" s="51" t="n">
        <v>2.8</v>
      </c>
      <c r="H7" s="51" t="n">
        <v>2.2</v>
      </c>
      <c r="I7" s="51" t="n">
        <v>10.8</v>
      </c>
      <c r="J7" s="20" t="inlineStr">
        <is>
          <t>Tier 1 High OTP</t>
        </is>
      </c>
    </row>
    <row r="8" ht="20" customHeight="1">
      <c r="A8" s="21" t="inlineStr">
        <is>
          <t>Surabaya Juanda (SUB)</t>
        </is>
      </c>
      <c r="B8" s="23" t="n">
        <v>95</v>
      </c>
      <c r="C8" s="50" t="n">
        <v>88.2</v>
      </c>
      <c r="D8" s="50" t="n">
        <v>94.5</v>
      </c>
      <c r="E8" s="50" t="n">
        <v>93.8</v>
      </c>
      <c r="F8" s="50" t="n">
        <v>1</v>
      </c>
      <c r="G8" s="50" t="n">
        <v>2.5</v>
      </c>
      <c r="H8" s="50" t="n">
        <v>2</v>
      </c>
      <c r="I8" s="50" t="n">
        <v>9.5</v>
      </c>
      <c r="J8" s="20" t="inlineStr">
        <is>
          <t>Tier 1 High OTP</t>
        </is>
      </c>
    </row>
    <row r="9" ht="20" customHeight="1">
      <c r="A9" s="19" t="inlineStr">
        <is>
          <t>Makassar Sultan Hasanuddin (UPG)</t>
        </is>
      </c>
      <c r="B9" s="25" t="n">
        <v>84</v>
      </c>
      <c r="C9" s="51" t="n">
        <v>85</v>
      </c>
      <c r="D9" s="51" t="n">
        <v>91.8</v>
      </c>
      <c r="E9" s="51" t="n">
        <v>90.5</v>
      </c>
      <c r="F9" s="51" t="n">
        <v>2</v>
      </c>
      <c r="G9" s="51" t="n">
        <v>3.8</v>
      </c>
      <c r="H9" s="51" t="n">
        <v>2.4</v>
      </c>
      <c r="I9" s="51" t="n">
        <v>13</v>
      </c>
      <c r="J9" s="20" t="inlineStr">
        <is>
          <t>Tier 1 High OTP</t>
        </is>
      </c>
    </row>
    <row r="10" ht="20" customHeight="1">
      <c r="A10" s="21" t="inlineStr">
        <is>
          <t>Medan Kualanamu (KNO)</t>
        </is>
      </c>
      <c r="B10" s="23" t="n">
        <v>68</v>
      </c>
      <c r="C10" s="50" t="n">
        <v>87.5</v>
      </c>
      <c r="D10" s="50" t="n">
        <v>93.5</v>
      </c>
      <c r="E10" s="50" t="n">
        <v>92.8</v>
      </c>
      <c r="F10" s="50" t="n">
        <v>1.4</v>
      </c>
      <c r="G10" s="50" t="n">
        <v>3</v>
      </c>
      <c r="H10" s="50" t="n">
        <v>2.1</v>
      </c>
      <c r="I10" s="50" t="n">
        <v>11.2</v>
      </c>
      <c r="J10" s="20" t="inlineStr">
        <is>
          <t>Tier 1 High OTP</t>
        </is>
      </c>
    </row>
    <row r="11" ht="20" customHeight="1">
      <c r="A11" s="19" t="inlineStr">
        <is>
          <t>Yogyakarta International (YIA)</t>
        </is>
      </c>
      <c r="B11" s="25" t="n">
        <v>52</v>
      </c>
      <c r="C11" s="51" t="n">
        <v>90.2</v>
      </c>
      <c r="D11" s="51" t="n">
        <v>96</v>
      </c>
      <c r="E11" s="51" t="n">
        <v>95.2</v>
      </c>
      <c r="F11" s="51" t="n">
        <v>0.8</v>
      </c>
      <c r="G11" s="51" t="n">
        <v>1.8</v>
      </c>
      <c r="H11" s="51" t="n">
        <v>1.4</v>
      </c>
      <c r="I11" s="51" t="n">
        <v>8.199999999999999</v>
      </c>
      <c r="J11" s="20" t="inlineStr">
        <is>
          <t>Tier 1 High OTP</t>
        </is>
      </c>
    </row>
    <row r="12" ht="20" customHeight="1">
      <c r="A12" s="21" t="inlineStr">
        <is>
          <t>Balikpapan Sepinggan (BPN)</t>
        </is>
      </c>
      <c r="B12" s="23" t="n">
        <v>48</v>
      </c>
      <c r="C12" s="50" t="n">
        <v>88</v>
      </c>
      <c r="D12" s="50" t="n">
        <v>94</v>
      </c>
      <c r="E12" s="50" t="n">
        <v>93</v>
      </c>
      <c r="F12" s="50" t="n">
        <v>1.5</v>
      </c>
      <c r="G12" s="50" t="n">
        <v>2.5</v>
      </c>
      <c r="H12" s="50" t="n">
        <v>2</v>
      </c>
      <c r="I12" s="50" t="n">
        <v>10.4</v>
      </c>
      <c r="J12" s="20" t="inlineStr">
        <is>
          <t>Tier 1 High OTP</t>
        </is>
      </c>
    </row>
    <row r="13">
      <c r="A13" s="26" t="inlineStr">
        <is>
          <t>NETWORK FLEET AVERAGE</t>
        </is>
      </c>
      <c r="B13" s="29">
        <f>SUM(B6:B12)</f>
        <v/>
      </c>
      <c r="C13" s="49">
        <f>AVERAGE(C6:C12)</f>
        <v/>
      </c>
      <c r="D13" s="49">
        <f>AVERAGE(D6:D12)</f>
        <v/>
      </c>
      <c r="E13" s="49">
        <f>AVERAGE(E6:E12)</f>
        <v/>
      </c>
      <c r="F13" s="27" t="n"/>
      <c r="G13" s="27" t="n"/>
      <c r="H13" s="27" t="n"/>
      <c r="I13" s="49">
        <f>AVERAGE(I6:I12)</f>
        <v/>
      </c>
      <c r="J13" s="31" t="inlineStr">
        <is>
          <t>Punctuality Exceeded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7" customWidth="1" min="2" max="2"/>
    <col width="17" customWidth="1" min="3" max="3"/>
    <col width="27" customWidth="1" min="4" max="4"/>
    <col width="27" customWidth="1" min="5" max="5"/>
    <col width="17" customWidth="1" min="6" max="6"/>
    <col width="22" customWidth="1" min="7" max="7"/>
    <col width="23" customWidth="1" min="8" max="8"/>
    <col width="21" customWidth="1" min="9" max="9"/>
    <col width="23" customWidth="1" min="10" max="10"/>
  </cols>
  <sheetData>
    <row r="1" ht="28" customHeight="1">
      <c r="A1" s="1" t="inlineStr">
        <is>
          <t>AIRCRAFT AIRWORTHINESS, MRO CHECKS &amp; AOG RECOVERY</t>
        </is>
      </c>
    </row>
    <row r="2" ht="18" customHeight="1">
      <c r="A2" s="2" t="inlineStr">
        <is>
          <t>Boeing 737/777 &amp; Airbus A330 Fleet Health, MEL Deferred Items, C-Check Schedules &amp; Line Maintenance</t>
        </is>
      </c>
    </row>
    <row r="5">
      <c r="A5" s="16" t="inlineStr">
        <is>
          <t>Fleet Sub-Fleet</t>
        </is>
      </c>
      <c r="B5" s="16" t="inlineStr">
        <is>
          <t>Total Aircraft</t>
        </is>
      </c>
      <c r="C5" s="16" t="inlineStr">
        <is>
          <t>Active Service</t>
        </is>
      </c>
      <c r="D5" s="16" t="inlineStr">
        <is>
          <t>Aircraft on Ground (AOG)</t>
        </is>
      </c>
      <c r="E5" s="16" t="inlineStr">
        <is>
          <t>Dispatch Reliability (%)</t>
        </is>
      </c>
      <c r="F5" s="16" t="inlineStr">
        <is>
          <t>Open MEL Items</t>
        </is>
      </c>
      <c r="G5" s="16" t="inlineStr">
        <is>
          <t>C-Check in Progress</t>
        </is>
      </c>
      <c r="H5" s="16" t="inlineStr">
        <is>
          <t>Engine Flight Cycles</t>
        </is>
      </c>
      <c r="I5" s="16" t="inlineStr">
        <is>
          <t>MRO Facility Hub</t>
        </is>
      </c>
      <c r="J5" s="16" t="inlineStr">
        <is>
          <t>Airworthiness Status</t>
        </is>
      </c>
    </row>
    <row r="6" ht="20" customHeight="1">
      <c r="A6" s="21" t="inlineStr">
        <is>
          <t>Boeing 737-800NG Fleet</t>
        </is>
      </c>
      <c r="B6" s="23" t="n">
        <v>65</v>
      </c>
      <c r="C6" s="23" t="n">
        <v>62</v>
      </c>
      <c r="D6" s="23" t="n">
        <v>1</v>
      </c>
      <c r="E6" s="50" t="n">
        <v>99.40000000000001</v>
      </c>
      <c r="F6" s="23" t="n">
        <v>8</v>
      </c>
      <c r="G6" s="23" t="n">
        <v>2</v>
      </c>
      <c r="H6" s="23" t="n">
        <v>14200</v>
      </c>
      <c r="I6" s="21" t="inlineStr">
        <is>
          <t>GMF AeroAsia CGK</t>
        </is>
      </c>
      <c r="J6" s="20" t="inlineStr">
        <is>
          <t>Airworthy</t>
        </is>
      </c>
    </row>
    <row r="7" ht="20" customHeight="1">
      <c r="A7" s="19" t="inlineStr">
        <is>
          <t>Airbus A330-300 Fleet</t>
        </is>
      </c>
      <c r="B7" s="25" t="n">
        <v>18</v>
      </c>
      <c r="C7" s="25" t="n">
        <v>17</v>
      </c>
      <c r="D7" s="25" t="n">
        <v>0</v>
      </c>
      <c r="E7" s="51" t="n">
        <v>99.2</v>
      </c>
      <c r="F7" s="25" t="n">
        <v>4</v>
      </c>
      <c r="G7" s="25" t="n">
        <v>1</v>
      </c>
      <c r="H7" s="25" t="n">
        <v>8900</v>
      </c>
      <c r="I7" s="19" t="inlineStr">
        <is>
          <t>GMF AeroAsia CGK</t>
        </is>
      </c>
      <c r="J7" s="20" t="inlineStr">
        <is>
          <t>Airworthy</t>
        </is>
      </c>
    </row>
    <row r="8" ht="20" customHeight="1">
      <c r="A8" s="21" t="inlineStr">
        <is>
          <t>Airbus A330-900neo Fleet</t>
        </is>
      </c>
      <c r="B8" s="23" t="n">
        <v>5</v>
      </c>
      <c r="C8" s="23" t="n">
        <v>5</v>
      </c>
      <c r="D8" s="23" t="n">
        <v>0</v>
      </c>
      <c r="E8" s="50" t="n">
        <v>99.8</v>
      </c>
      <c r="F8" s="23" t="n">
        <v>1</v>
      </c>
      <c r="G8" s="23" t="n">
        <v>0</v>
      </c>
      <c r="H8" s="23" t="n">
        <v>3200</v>
      </c>
      <c r="I8" s="21" t="inlineStr">
        <is>
          <t>GMF AeroAsia CGK</t>
        </is>
      </c>
      <c r="J8" s="20" t="inlineStr">
        <is>
          <t>Airworthy</t>
        </is>
      </c>
    </row>
    <row r="9" ht="20" customHeight="1">
      <c r="A9" s="19" t="inlineStr">
        <is>
          <t>Boeing 777-300ER Flagship</t>
        </is>
      </c>
      <c r="B9" s="25" t="n">
        <v>10</v>
      </c>
      <c r="C9" s="25" t="n">
        <v>9</v>
      </c>
      <c r="D9" s="25" t="n">
        <v>0</v>
      </c>
      <c r="E9" s="51" t="n">
        <v>99.09999999999999</v>
      </c>
      <c r="F9" s="25" t="n">
        <v>3</v>
      </c>
      <c r="G9" s="25" t="n">
        <v>1</v>
      </c>
      <c r="H9" s="25" t="n">
        <v>6400</v>
      </c>
      <c r="I9" s="19" t="inlineStr">
        <is>
          <t>GMF AeroAsia CGK</t>
        </is>
      </c>
      <c r="J9" s="20" t="inlineStr">
        <is>
          <t>Airworthy</t>
        </is>
      </c>
    </row>
    <row r="10" ht="20" customHeight="1">
      <c r="A10" s="21" t="inlineStr">
        <is>
          <t>ATR 72-600 Regional</t>
        </is>
      </c>
      <c r="B10" s="23" t="n">
        <v>12</v>
      </c>
      <c r="C10" s="23" t="n">
        <v>11</v>
      </c>
      <c r="D10" s="23" t="n">
        <v>1</v>
      </c>
      <c r="E10" s="50" t="n">
        <v>98.8</v>
      </c>
      <c r="F10" s="23" t="n">
        <v>5</v>
      </c>
      <c r="G10" s="23" t="n">
        <v>0</v>
      </c>
      <c r="H10" s="23" t="n">
        <v>11500</v>
      </c>
      <c r="I10" s="21" t="inlineStr">
        <is>
          <t>Batavia Hangar SUB</t>
        </is>
      </c>
      <c r="J10" s="20" t="inlineStr">
        <is>
          <t>Airworthy</t>
        </is>
      </c>
    </row>
    <row r="11" ht="20" customHeight="1">
      <c r="A11" s="19" t="inlineStr">
        <is>
          <t>Boeing 737-800F Dedicated Cargo</t>
        </is>
      </c>
      <c r="B11" s="25" t="n">
        <v>4</v>
      </c>
      <c r="C11" s="25" t="n">
        <v>4</v>
      </c>
      <c r="D11" s="25" t="n">
        <v>0</v>
      </c>
      <c r="E11" s="51" t="n">
        <v>99.5</v>
      </c>
      <c r="F11" s="25" t="n">
        <v>2</v>
      </c>
      <c r="G11" s="25" t="n">
        <v>0</v>
      </c>
      <c r="H11" s="25" t="n">
        <v>7800</v>
      </c>
      <c r="I11" s="19" t="inlineStr">
        <is>
          <t>GMF AeroAsia CGK</t>
        </is>
      </c>
      <c r="J11" s="20" t="inlineStr">
        <is>
          <t>Airworthy</t>
        </is>
      </c>
    </row>
    <row r="12">
      <c r="A12" s="26" t="inlineStr">
        <is>
          <t>FLEET AIRWORTHINESS TOTAL</t>
        </is>
      </c>
      <c r="B12" s="29">
        <f>SUM(B6:B11)</f>
        <v/>
      </c>
      <c r="C12" s="29">
        <f>SUM(C6:C11)</f>
        <v/>
      </c>
      <c r="D12" s="29">
        <f>SUM(D6:D11)</f>
        <v/>
      </c>
      <c r="E12" s="49">
        <f>AVERAGE(E6:E11)</f>
        <v/>
      </c>
      <c r="F12" s="29">
        <f>SUM(F6:F11)</f>
        <v/>
      </c>
      <c r="G12" s="29">
        <f>SUM(G6:G11)</f>
        <v/>
      </c>
      <c r="H12" s="27" t="n"/>
      <c r="I12" s="27" t="n"/>
      <c r="J12" s="31" t="inlineStr">
        <is>
          <t>Full Fleet Certified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24" customWidth="1" min="4" max="4"/>
    <col width="26" customWidth="1" min="5" max="5"/>
    <col width="25" customWidth="1" min="6" max="6"/>
    <col width="26" customWidth="1" min="7" max="7"/>
    <col width="27" customWidth="1" min="8" max="8"/>
    <col width="20" customWidth="1" min="9" max="9"/>
    <col width="23" customWidth="1" min="10" max="10"/>
  </cols>
  <sheetData>
    <row r="1" ht="28" customHeight="1">
      <c r="A1" s="1" t="inlineStr">
        <is>
          <t>FLIGHT CREW ROSTERING &amp; FATIGUE RISK MANAGEMENT (FRMS)</t>
        </is>
      </c>
    </row>
    <row r="2" ht="18" customHeight="1">
      <c r="A2" s="2" t="inlineStr">
        <is>
          <t>Flight Duty Periods (FDP), Rest Rest Periods, Standby Reserves &amp; DGCA Indonesia CASR 121 Compliance</t>
        </is>
      </c>
    </row>
    <row r="5">
      <c r="A5" s="16" t="inlineStr">
        <is>
          <t>Crew Category / Fleet</t>
        </is>
      </c>
      <c r="B5" s="16" t="inlineStr">
        <is>
          <t>Active Roster</t>
        </is>
      </c>
      <c r="C5" s="16" t="inlineStr">
        <is>
          <t>Standby Hot Reserve</t>
        </is>
      </c>
      <c r="D5" s="16" t="inlineStr">
        <is>
          <t>Avg Monthly FDP (Hrs)</t>
        </is>
      </c>
      <c r="E5" s="16" t="inlineStr">
        <is>
          <t>Max FDP Utilization (%)</t>
        </is>
      </c>
      <c r="F5" s="16" t="inlineStr">
        <is>
          <t>Fatigue Reports Logged</t>
        </is>
      </c>
      <c r="G5" s="16" t="inlineStr">
        <is>
          <t>Rest Violations (Count)</t>
        </is>
      </c>
      <c r="H5" s="16" t="inlineStr">
        <is>
          <t>Recurrent Sim Checks (%)</t>
        </is>
      </c>
      <c r="I5" s="16" t="inlineStr">
        <is>
          <t>FRMS Safety Index</t>
        </is>
      </c>
      <c r="J5" s="16" t="inlineStr">
        <is>
          <t>Crew Compliance</t>
        </is>
      </c>
    </row>
    <row r="6" ht="20" customHeight="1">
      <c r="A6" s="21" t="inlineStr">
        <is>
          <t>Captains - Boeing 737</t>
        </is>
      </c>
      <c r="B6" s="23" t="n">
        <v>185</v>
      </c>
      <c r="C6" s="23" t="n">
        <v>24</v>
      </c>
      <c r="D6" s="50" t="n">
        <v>74.5</v>
      </c>
      <c r="E6" s="50" t="n">
        <v>78.40000000000001</v>
      </c>
      <c r="F6" s="23" t="n">
        <v>2</v>
      </c>
      <c r="G6" s="23" t="n">
        <v>0</v>
      </c>
      <c r="H6" s="50" t="n">
        <v>100</v>
      </c>
      <c r="I6" s="50" t="n">
        <v>98.8</v>
      </c>
      <c r="J6" s="20" t="inlineStr">
        <is>
          <t>Compliant CASR</t>
        </is>
      </c>
    </row>
    <row r="7" ht="20" customHeight="1">
      <c r="A7" s="19" t="inlineStr">
        <is>
          <t>First Officers - Boeing 737</t>
        </is>
      </c>
      <c r="B7" s="25" t="n">
        <v>210</v>
      </c>
      <c r="C7" s="25" t="n">
        <v>28</v>
      </c>
      <c r="D7" s="51" t="n">
        <v>76</v>
      </c>
      <c r="E7" s="51" t="n">
        <v>80</v>
      </c>
      <c r="F7" s="25" t="n">
        <v>3</v>
      </c>
      <c r="G7" s="25" t="n">
        <v>0</v>
      </c>
      <c r="H7" s="51" t="n">
        <v>100</v>
      </c>
      <c r="I7" s="51" t="n">
        <v>98.5</v>
      </c>
      <c r="J7" s="20" t="inlineStr">
        <is>
          <t>Compliant CASR</t>
        </is>
      </c>
    </row>
    <row r="8" ht="20" customHeight="1">
      <c r="A8" s="21" t="inlineStr">
        <is>
          <t>Captains - Widebody A330/B777</t>
        </is>
      </c>
      <c r="B8" s="23" t="n">
        <v>95</v>
      </c>
      <c r="C8" s="23" t="n">
        <v>14</v>
      </c>
      <c r="D8" s="50" t="n">
        <v>68.2</v>
      </c>
      <c r="E8" s="50" t="n">
        <v>71.8</v>
      </c>
      <c r="F8" s="23" t="n">
        <v>1</v>
      </c>
      <c r="G8" s="23" t="n">
        <v>0</v>
      </c>
      <c r="H8" s="50" t="n">
        <v>100</v>
      </c>
      <c r="I8" s="50" t="n">
        <v>99.2</v>
      </c>
      <c r="J8" s="20" t="inlineStr">
        <is>
          <t>Compliant CASR</t>
        </is>
      </c>
    </row>
    <row r="9" ht="20" customHeight="1">
      <c r="A9" s="19" t="inlineStr">
        <is>
          <t>First Officers - Widebody A330/B777</t>
        </is>
      </c>
      <c r="B9" s="25" t="n">
        <v>110</v>
      </c>
      <c r="C9" s="25" t="n">
        <v>16</v>
      </c>
      <c r="D9" s="51" t="n">
        <v>70.40000000000001</v>
      </c>
      <c r="E9" s="51" t="n">
        <v>74.09999999999999</v>
      </c>
      <c r="F9" s="25" t="n">
        <v>1</v>
      </c>
      <c r="G9" s="25" t="n">
        <v>0</v>
      </c>
      <c r="H9" s="51" t="n">
        <v>100</v>
      </c>
      <c r="I9" s="51" t="n">
        <v>99</v>
      </c>
      <c r="J9" s="20" t="inlineStr">
        <is>
          <t>Compliant CASR</t>
        </is>
      </c>
    </row>
    <row r="10" ht="20" customHeight="1">
      <c r="A10" s="21" t="inlineStr">
        <is>
          <t>Cabin Senior Purser</t>
        </is>
      </c>
      <c r="B10" s="23" t="n">
        <v>240</v>
      </c>
      <c r="C10" s="23" t="n">
        <v>32</v>
      </c>
      <c r="D10" s="50" t="n">
        <v>82</v>
      </c>
      <c r="E10" s="50" t="n">
        <v>86.3</v>
      </c>
      <c r="F10" s="23" t="n">
        <v>4</v>
      </c>
      <c r="G10" s="23" t="n">
        <v>0</v>
      </c>
      <c r="H10" s="50" t="n">
        <v>100</v>
      </c>
      <c r="I10" s="50" t="n">
        <v>98.2</v>
      </c>
      <c r="J10" s="20" t="inlineStr">
        <is>
          <t>Compliant CASR</t>
        </is>
      </c>
    </row>
    <row r="11" ht="20" customHeight="1">
      <c r="A11" s="19" t="inlineStr">
        <is>
          <t>Cabin Flight Attendants</t>
        </is>
      </c>
      <c r="B11" s="25" t="n">
        <v>1150</v>
      </c>
      <c r="C11" s="25" t="n">
        <v>145</v>
      </c>
      <c r="D11" s="51" t="n">
        <v>84.5</v>
      </c>
      <c r="E11" s="51" t="n">
        <v>88.90000000000001</v>
      </c>
      <c r="F11" s="25" t="n">
        <v>6</v>
      </c>
      <c r="G11" s="25" t="n">
        <v>0</v>
      </c>
      <c r="H11" s="51" t="n">
        <v>100</v>
      </c>
      <c r="I11" s="51" t="n">
        <v>97.90000000000001</v>
      </c>
      <c r="J11" s="20" t="inlineStr">
        <is>
          <t>Compliant CASR</t>
        </is>
      </c>
    </row>
    <row r="12">
      <c r="A12" s="26" t="inlineStr">
        <is>
          <t>CREW RESOURCE TOTAL / AVG</t>
        </is>
      </c>
      <c r="B12" s="29">
        <f>SUM(B6:B11)</f>
        <v/>
      </c>
      <c r="C12" s="29">
        <f>SUM(C6:C11)</f>
        <v/>
      </c>
      <c r="D12" s="49">
        <f>AVERAGE(D6:D11)</f>
        <v/>
      </c>
      <c r="E12" s="49">
        <f>AVERAGE(E6:E11)</f>
        <v/>
      </c>
      <c r="F12" s="29">
        <f>SUM(F6:F11)</f>
        <v/>
      </c>
      <c r="G12" s="29">
        <f>SUM(G6:G11)</f>
        <v/>
      </c>
      <c r="H12" s="27" t="n"/>
      <c r="I12" s="49">
        <f>AVERAGE(I6:I11)</f>
        <v/>
      </c>
      <c r="J12" s="31" t="inlineStr">
        <is>
          <t>Zero Rest Violations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24" customWidth="1" min="3" max="3"/>
    <col width="19" customWidth="1" min="4" max="4"/>
    <col width="20" customWidth="1" min="5" max="5"/>
    <col width="16" customWidth="1" min="6" max="6"/>
    <col width="22" customWidth="1" min="7" max="7"/>
    <col width="17" customWidth="1" min="8" max="8"/>
    <col width="26" customWidth="1" min="9" max="9"/>
    <col width="25" customWidth="1" min="10" max="10"/>
  </cols>
  <sheetData>
    <row r="1" ht="28" customHeight="1">
      <c r="A1" s="1" t="inlineStr">
        <is>
          <t>AIRPORT RAMP OPERATIONS &amp; AIRCRAFT TURNAROUND SLA</t>
        </is>
      </c>
    </row>
    <row r="2" ht="18" customHeight="1">
      <c r="A2" s="2" t="inlineStr">
        <is>
          <t>Chocks-On to Chocks-Off Precision, Ground Equipment (GPU/ASU), Refueling &amp; Boarding Milestones</t>
        </is>
      </c>
    </row>
    <row r="5">
      <c r="A5" s="16" t="inlineStr">
        <is>
          <t>Aircraft Type / Category</t>
        </is>
      </c>
      <c r="B5" s="16" t="inlineStr">
        <is>
          <t>Target Turnaround (Min)</t>
        </is>
      </c>
      <c r="C5" s="16" t="inlineStr">
        <is>
          <t>Actual Avg Turnaround</t>
        </is>
      </c>
      <c r="D5" s="16" t="inlineStr">
        <is>
          <t>Deboarding (Min)</t>
        </is>
      </c>
      <c r="E5" s="16" t="inlineStr">
        <is>
          <t>Cabin Clean (Min)</t>
        </is>
      </c>
      <c r="F5" s="16" t="inlineStr">
        <is>
          <t>Fueling (Min)</t>
        </is>
      </c>
      <c r="G5" s="16" t="inlineStr">
        <is>
          <t>Catering Load (Min)</t>
        </is>
      </c>
      <c r="H5" s="16" t="inlineStr">
        <is>
          <t>Boarding (Min)</t>
        </is>
      </c>
      <c r="I5" s="16" t="inlineStr">
        <is>
          <t>Ramp SLA Compliance (%)</t>
        </is>
      </c>
      <c r="J5" s="16" t="inlineStr">
        <is>
          <t>Ground Handling Status</t>
        </is>
      </c>
    </row>
    <row r="6" ht="20" customHeight="1">
      <c r="A6" s="21" t="inlineStr">
        <is>
          <t>Narrowbody Boeing 737-800</t>
        </is>
      </c>
      <c r="B6" s="23" t="n">
        <v>45</v>
      </c>
      <c r="C6" s="50" t="n">
        <v>42.5</v>
      </c>
      <c r="D6" s="50" t="n">
        <v>12</v>
      </c>
      <c r="E6" s="50" t="n">
        <v>14</v>
      </c>
      <c r="F6" s="50" t="n">
        <v>18</v>
      </c>
      <c r="G6" s="50" t="n">
        <v>12</v>
      </c>
      <c r="H6" s="50" t="n">
        <v>18</v>
      </c>
      <c r="I6" s="50" t="n">
        <v>96.5</v>
      </c>
      <c r="J6" s="20" t="inlineStr">
        <is>
          <t>Turnaround Optimal</t>
        </is>
      </c>
    </row>
    <row r="7" ht="20" customHeight="1">
      <c r="A7" s="19" t="inlineStr">
        <is>
          <t>Narrowbody Airbus A320</t>
        </is>
      </c>
      <c r="B7" s="25" t="n">
        <v>40</v>
      </c>
      <c r="C7" s="51" t="n">
        <v>38.2</v>
      </c>
      <c r="D7" s="51" t="n">
        <v>11.5</v>
      </c>
      <c r="E7" s="51" t="n">
        <v>13</v>
      </c>
      <c r="F7" s="51" t="n">
        <v>16.5</v>
      </c>
      <c r="G7" s="51" t="n">
        <v>11</v>
      </c>
      <c r="H7" s="51" t="n">
        <v>17</v>
      </c>
      <c r="I7" s="51" t="n">
        <v>97.2</v>
      </c>
      <c r="J7" s="20" t="inlineStr">
        <is>
          <t>Turnaround Optimal</t>
        </is>
      </c>
    </row>
    <row r="8" ht="20" customHeight="1">
      <c r="A8" s="21" t="inlineStr">
        <is>
          <t>Widebody Airbus A330-300</t>
        </is>
      </c>
      <c r="B8" s="23" t="n">
        <v>75</v>
      </c>
      <c r="C8" s="50" t="n">
        <v>71</v>
      </c>
      <c r="D8" s="50" t="n">
        <v>18.5</v>
      </c>
      <c r="E8" s="50" t="n">
        <v>24</v>
      </c>
      <c r="F8" s="50" t="n">
        <v>32</v>
      </c>
      <c r="G8" s="50" t="n">
        <v>22</v>
      </c>
      <c r="H8" s="50" t="n">
        <v>28</v>
      </c>
      <c r="I8" s="50" t="n">
        <v>95</v>
      </c>
      <c r="J8" s="20" t="inlineStr">
        <is>
          <t>Turnaround Optimal</t>
        </is>
      </c>
    </row>
    <row r="9" ht="20" customHeight="1">
      <c r="A9" s="19" t="inlineStr">
        <is>
          <t>Widebody Boeing 777-300ER</t>
        </is>
      </c>
      <c r="B9" s="25" t="n">
        <v>90</v>
      </c>
      <c r="C9" s="51" t="n">
        <v>84.5</v>
      </c>
      <c r="D9" s="51" t="n">
        <v>22</v>
      </c>
      <c r="E9" s="51" t="n">
        <v>28</v>
      </c>
      <c r="F9" s="51" t="n">
        <v>42</v>
      </c>
      <c r="G9" s="51" t="n">
        <v>26</v>
      </c>
      <c r="H9" s="51" t="n">
        <v>34</v>
      </c>
      <c r="I9" s="51" t="n">
        <v>94.2</v>
      </c>
      <c r="J9" s="20" t="inlineStr">
        <is>
          <t>Turnaround Optimal</t>
        </is>
      </c>
    </row>
    <row r="10" ht="20" customHeight="1">
      <c r="A10" s="21" t="inlineStr">
        <is>
          <t>Regional Turboprop ATR 72</t>
        </is>
      </c>
      <c r="B10" s="23" t="n">
        <v>30</v>
      </c>
      <c r="C10" s="50" t="n">
        <v>28</v>
      </c>
      <c r="D10" s="50" t="n">
        <v>8.5</v>
      </c>
      <c r="E10" s="50" t="n">
        <v>9</v>
      </c>
      <c r="F10" s="50" t="n">
        <v>12</v>
      </c>
      <c r="G10" s="50" t="n">
        <v>6</v>
      </c>
      <c r="H10" s="50" t="n">
        <v>11</v>
      </c>
      <c r="I10" s="50" t="n">
        <v>98.40000000000001</v>
      </c>
      <c r="J10" s="20" t="inlineStr">
        <is>
          <t>Turnaround Optimal</t>
        </is>
      </c>
    </row>
    <row r="11" ht="20" customHeight="1">
      <c r="A11" s="19" t="inlineStr">
        <is>
          <t>Cargo Freighter B737-800F</t>
        </is>
      </c>
      <c r="B11" s="25" t="n">
        <v>60</v>
      </c>
      <c r="C11" s="51" t="n">
        <v>54</v>
      </c>
      <c r="D11" s="51" t="n">
        <v>0</v>
      </c>
      <c r="E11" s="51" t="n">
        <v>0</v>
      </c>
      <c r="F11" s="51" t="n">
        <v>20</v>
      </c>
      <c r="G11" s="51" t="n">
        <v>0</v>
      </c>
      <c r="H11" s="51" t="n">
        <v>0</v>
      </c>
      <c r="I11" s="51" t="n">
        <v>97.8</v>
      </c>
      <c r="J11" s="20" t="inlineStr">
        <is>
          <t>Turnaround Optimal</t>
        </is>
      </c>
    </row>
    <row r="12">
      <c r="A12" s="26" t="inlineStr">
        <is>
          <t>FLEET RAMP TURNAROUND AVERAGE</t>
        </is>
      </c>
      <c r="B12" s="49">
        <f>AVERAGE(B6:B11)</f>
        <v/>
      </c>
      <c r="C12" s="49">
        <f>AVERAGE(C6:C11)</f>
        <v/>
      </c>
      <c r="D12" s="27" t="n"/>
      <c r="E12" s="27" t="n"/>
      <c r="F12" s="27" t="n"/>
      <c r="G12" s="27" t="n"/>
      <c r="H12" s="27" t="n"/>
      <c r="I12" s="49">
        <f>AVERAGE(I6:I11)</f>
        <v/>
      </c>
      <c r="J12" s="31" t="inlineStr">
        <is>
          <t>Fast Turnaround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23" customWidth="1" min="2" max="2"/>
    <col width="21" customWidth="1" min="3" max="3"/>
    <col width="18" customWidth="1" min="4" max="4"/>
    <col width="23" customWidth="1" min="5" max="5"/>
    <col width="27" customWidth="1" min="6" max="6"/>
    <col width="27" customWidth="1" min="7" max="7"/>
    <col width="26" customWidth="1" min="8" max="8"/>
    <col width="28" customWidth="1" min="9" max="9"/>
    <col width="20" customWidth="1" min="10" max="10"/>
  </cols>
  <sheetData>
    <row r="1" ht="28" customHeight="1">
      <c r="A1" s="1" t="inlineStr">
        <is>
          <t>AIRPORT BAGGAGE HANDLING SYSTEM (BHS) &amp; RFID TRACKING</t>
        </is>
      </c>
    </row>
    <row r="2" ht="18" customHeight="1">
      <c r="A2" s="2" t="inlineStr">
        <is>
          <t>IATA Resolution 753 Compliance, Mishandled Baggage Rate, Transfer Connections &amp; Delivery Wait Time</t>
        </is>
      </c>
    </row>
    <row r="5">
      <c r="A5" s="16" t="inlineStr">
        <is>
          <t>Airport Hub</t>
        </is>
      </c>
      <c r="B5" s="16" t="inlineStr">
        <is>
          <t>Daily Bags Processed</t>
        </is>
      </c>
      <c r="C5" s="16" t="inlineStr">
        <is>
          <t>RFID Scan Rate (%)</t>
        </is>
      </c>
      <c r="D5" s="16" t="inlineStr">
        <is>
          <t>Mishandled Bags</t>
        </is>
      </c>
      <c r="E5" s="16" t="inlineStr">
        <is>
          <t>Rate (per 1,000 Pax)</t>
        </is>
      </c>
      <c r="F5" s="16" t="inlineStr">
        <is>
          <t>Transfer Connection Bags</t>
        </is>
      </c>
      <c r="G5" s="16" t="inlineStr">
        <is>
          <t>Avg First Bag Wait (Min)</t>
        </is>
      </c>
      <c r="H5" s="16" t="inlineStr">
        <is>
          <t>Avg Last Bag Wait (Min)</t>
        </is>
      </c>
      <c r="I5" s="16" t="inlineStr">
        <is>
          <t>Resolution 753 Compliance</t>
        </is>
      </c>
      <c r="J5" s="16" t="inlineStr">
        <is>
          <t>BHS System Status</t>
        </is>
      </c>
    </row>
    <row r="6" ht="20" customHeight="1">
      <c r="A6" s="21" t="inlineStr">
        <is>
          <t>Jakarta Soekarno-Hatta (CGK T3)</t>
        </is>
      </c>
      <c r="B6" s="23" t="n">
        <v>48500</v>
      </c>
      <c r="C6" s="50" t="n">
        <v>99.8</v>
      </c>
      <c r="D6" s="23" t="n">
        <v>14</v>
      </c>
      <c r="E6" s="22" t="n">
        <v>0.29</v>
      </c>
      <c r="F6" s="23" t="n">
        <v>14200</v>
      </c>
      <c r="G6" s="50" t="n">
        <v>11.5</v>
      </c>
      <c r="H6" s="50" t="n">
        <v>24.2</v>
      </c>
      <c r="I6" s="20" t="inlineStr">
        <is>
          <t>Compliant 100%</t>
        </is>
      </c>
      <c r="J6" s="20" t="inlineStr">
        <is>
          <t>Optimal Flow</t>
        </is>
      </c>
    </row>
    <row r="7" ht="20" customHeight="1">
      <c r="A7" s="19" t="inlineStr">
        <is>
          <t>Bali Ngurah Rai (DPS)</t>
        </is>
      </c>
      <c r="B7" s="25" t="n">
        <v>22400</v>
      </c>
      <c r="C7" s="51" t="n">
        <v>99.59999999999999</v>
      </c>
      <c r="D7" s="25" t="n">
        <v>6</v>
      </c>
      <c r="E7" s="24" t="n">
        <v>0.27</v>
      </c>
      <c r="F7" s="25" t="n">
        <v>4800</v>
      </c>
      <c r="G7" s="51" t="n">
        <v>10.8</v>
      </c>
      <c r="H7" s="51" t="n">
        <v>22</v>
      </c>
      <c r="I7" s="20" t="inlineStr">
        <is>
          <t>Compliant 100%</t>
        </is>
      </c>
      <c r="J7" s="20" t="inlineStr">
        <is>
          <t>Optimal Flow</t>
        </is>
      </c>
    </row>
    <row r="8" ht="20" customHeight="1">
      <c r="A8" s="21" t="inlineStr">
        <is>
          <t>Surabaya Juanda (SUB T2)</t>
        </is>
      </c>
      <c r="B8" s="23" t="n">
        <v>18200</v>
      </c>
      <c r="C8" s="50" t="n">
        <v>99.7</v>
      </c>
      <c r="D8" s="23" t="n">
        <v>4</v>
      </c>
      <c r="E8" s="22" t="n">
        <v>0.22</v>
      </c>
      <c r="F8" s="23" t="n">
        <v>3400</v>
      </c>
      <c r="G8" s="50" t="n">
        <v>9.5</v>
      </c>
      <c r="H8" s="50" t="n">
        <v>20.5</v>
      </c>
      <c r="I8" s="20" t="inlineStr">
        <is>
          <t>Compliant 100%</t>
        </is>
      </c>
      <c r="J8" s="20" t="inlineStr">
        <is>
          <t>Optimal Flow</t>
        </is>
      </c>
    </row>
    <row r="9" ht="20" customHeight="1">
      <c r="A9" s="19" t="inlineStr">
        <is>
          <t>Makassar Sultan Hasanuddin (UPG)</t>
        </is>
      </c>
      <c r="B9" s="25" t="n">
        <v>16500</v>
      </c>
      <c r="C9" s="51" t="n">
        <v>99.5</v>
      </c>
      <c r="D9" s="25" t="n">
        <v>5</v>
      </c>
      <c r="E9" s="24" t="n">
        <v>0.3</v>
      </c>
      <c r="F9" s="25" t="n">
        <v>5200</v>
      </c>
      <c r="G9" s="51" t="n">
        <v>12</v>
      </c>
      <c r="H9" s="51" t="n">
        <v>25</v>
      </c>
      <c r="I9" s="20" t="inlineStr">
        <is>
          <t>Compliant 100%</t>
        </is>
      </c>
      <c r="J9" s="20" t="inlineStr">
        <is>
          <t>Optimal Flow</t>
        </is>
      </c>
    </row>
    <row r="10" ht="20" customHeight="1">
      <c r="A10" s="21" t="inlineStr">
        <is>
          <t>Medan Kualanamu (KNO)</t>
        </is>
      </c>
      <c r="B10" s="23" t="n">
        <v>12800</v>
      </c>
      <c r="C10" s="50" t="n">
        <v>99.59999999999999</v>
      </c>
      <c r="D10" s="23" t="n">
        <v>3</v>
      </c>
      <c r="E10" s="22" t="n">
        <v>0.23</v>
      </c>
      <c r="F10" s="23" t="n">
        <v>2100</v>
      </c>
      <c r="G10" s="50" t="n">
        <v>11</v>
      </c>
      <c r="H10" s="50" t="n">
        <v>23</v>
      </c>
      <c r="I10" s="20" t="inlineStr">
        <is>
          <t>Compliant 100%</t>
        </is>
      </c>
      <c r="J10" s="20" t="inlineStr">
        <is>
          <t>Optimal Flow</t>
        </is>
      </c>
    </row>
    <row r="11">
      <c r="A11" s="26" t="inlineStr">
        <is>
          <t>BAGGAGE LOGISTICS TOTAL</t>
        </is>
      </c>
      <c r="B11" s="29">
        <f>SUM(B6:B10)</f>
        <v/>
      </c>
      <c r="C11" s="49">
        <f>AVERAGE(C6:C10)</f>
        <v/>
      </c>
      <c r="D11" s="29">
        <f>SUM(D6:D10)</f>
        <v/>
      </c>
      <c r="E11" s="28">
        <f>AVERAGE(E6:E10)</f>
        <v/>
      </c>
      <c r="F11" s="27" t="n"/>
      <c r="G11" s="49">
        <f>AVERAGE(G6:G10)</f>
        <v/>
      </c>
      <c r="H11" s="49">
        <f>AVERAGE(H6:H10)</f>
        <v/>
      </c>
      <c r="I11" s="27" t="n"/>
      <c r="J11" s="31" t="inlineStr">
        <is>
          <t>World Class BHS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1" customWidth="1" min="1" max="1"/>
    <col width="22" customWidth="1" min="2" max="2"/>
    <col width="27" customWidth="1" min="3" max="3"/>
    <col width="28" customWidth="1" min="4" max="4"/>
    <col width="31" customWidth="1" min="5" max="5"/>
    <col width="26" customWidth="1" min="6" max="6"/>
    <col width="24" customWidth="1" min="7" max="7"/>
    <col width="21" customWidth="1" min="8" max="8"/>
    <col width="20" customWidth="1" min="9" max="9"/>
    <col width="20" customWidth="1" min="10" max="10"/>
  </cols>
  <sheetData>
    <row r="1" ht="28" customHeight="1">
      <c r="A1" s="1" t="inlineStr">
        <is>
          <t>AVIATION FUEL TELEMETRY &amp; EMISSION EFFICIENCY</t>
        </is>
      </c>
    </row>
    <row r="2" ht="18" customHeight="1">
      <c r="A2" s="2" t="inlineStr">
        <is>
          <t>Jet-A1 Fuel Optimization, Single-Engine Taxiing, Continuous Descent (CDO) &amp; Carbon Offsetting</t>
        </is>
      </c>
    </row>
    <row r="5">
      <c r="A5" s="16" t="inlineStr">
        <is>
          <t>Fleet Sub-Fleet</t>
        </is>
      </c>
      <c r="B5" s="16" t="inlineStr">
        <is>
          <t>Monthly Block Hours</t>
        </is>
      </c>
      <c r="C5" s="16" t="inlineStr">
        <is>
          <t>Total Fuel Burn (Tonnes)</t>
        </is>
      </c>
      <c r="D5" s="16" t="inlineStr">
        <is>
          <t>Fuel / Block Hour (Kg/Hr)</t>
        </is>
      </c>
      <c r="E5" s="16" t="inlineStr">
        <is>
          <t>Single-Engine Taxi Saved (T)</t>
        </is>
      </c>
      <c r="F5" s="16" t="inlineStr">
        <is>
          <t>CDO Descent Savings (T)</t>
        </is>
      </c>
      <c r="G5" s="16" t="inlineStr">
        <is>
          <t>SAF Biofuel Blend (%)</t>
        </is>
      </c>
      <c r="H5" s="16" t="inlineStr">
        <is>
          <t>CO2 Emissions (kT)</t>
        </is>
      </c>
      <c r="I5" s="16" t="inlineStr">
        <is>
          <t>Fuel Cost (USD M)</t>
        </is>
      </c>
      <c r="J5" s="16" t="inlineStr">
        <is>
          <t>Efficiency Rating</t>
        </is>
      </c>
    </row>
    <row r="6" ht="20" customHeight="1">
      <c r="A6" s="21" t="inlineStr">
        <is>
          <t>Boeing 737-800NG</t>
        </is>
      </c>
      <c r="B6" s="23" t="n">
        <v>18500</v>
      </c>
      <c r="C6" s="23" t="n">
        <v>44400</v>
      </c>
      <c r="D6" s="23" t="n">
        <v>2400</v>
      </c>
      <c r="E6" s="23" t="n">
        <v>320</v>
      </c>
      <c r="F6" s="23" t="n">
        <v>410</v>
      </c>
      <c r="G6" s="50" t="n">
        <v>2.5</v>
      </c>
      <c r="H6" s="50" t="n">
        <v>140</v>
      </c>
      <c r="I6" s="50" t="n">
        <v>35.5</v>
      </c>
      <c r="J6" s="20" t="inlineStr">
        <is>
          <t>High Efficiency</t>
        </is>
      </c>
    </row>
    <row r="7" ht="20" customHeight="1">
      <c r="A7" s="19" t="inlineStr">
        <is>
          <t>Airbus A330-300</t>
        </is>
      </c>
      <c r="B7" s="25" t="n">
        <v>6200</v>
      </c>
      <c r="C7" s="25" t="n">
        <v>35340</v>
      </c>
      <c r="D7" s="25" t="n">
        <v>5700</v>
      </c>
      <c r="E7" s="25" t="n">
        <v>110</v>
      </c>
      <c r="F7" s="25" t="n">
        <v>180</v>
      </c>
      <c r="G7" s="51" t="n">
        <v>2.5</v>
      </c>
      <c r="H7" s="51" t="n">
        <v>111.3</v>
      </c>
      <c r="I7" s="51" t="n">
        <v>28.2</v>
      </c>
      <c r="J7" s="20" t="inlineStr">
        <is>
          <t>High Efficiency</t>
        </is>
      </c>
    </row>
    <row r="8" ht="20" customHeight="1">
      <c r="A8" s="21" t="inlineStr">
        <is>
          <t>Airbus A330-900neo</t>
        </is>
      </c>
      <c r="B8" s="23" t="n">
        <v>2100</v>
      </c>
      <c r="C8" s="23" t="n">
        <v>10290</v>
      </c>
      <c r="D8" s="23" t="n">
        <v>4900</v>
      </c>
      <c r="E8" s="23" t="n">
        <v>45</v>
      </c>
      <c r="F8" s="23" t="n">
        <v>85</v>
      </c>
      <c r="G8" s="50" t="n">
        <v>5</v>
      </c>
      <c r="H8" s="50" t="n">
        <v>32.4</v>
      </c>
      <c r="I8" s="50" t="n">
        <v>8.199999999999999</v>
      </c>
      <c r="J8" s="20" t="inlineStr">
        <is>
          <t>Superior Eco</t>
        </is>
      </c>
    </row>
    <row r="9" ht="20" customHeight="1">
      <c r="A9" s="19" t="inlineStr">
        <is>
          <t>Boeing 777-300ER</t>
        </is>
      </c>
      <c r="B9" s="25" t="n">
        <v>3800</v>
      </c>
      <c r="C9" s="25" t="n">
        <v>28500</v>
      </c>
      <c r="D9" s="25" t="n">
        <v>7500</v>
      </c>
      <c r="E9" s="25" t="n">
        <v>85</v>
      </c>
      <c r="F9" s="25" t="n">
        <v>120</v>
      </c>
      <c r="G9" s="51" t="n">
        <v>2.5</v>
      </c>
      <c r="H9" s="51" t="n">
        <v>89.8</v>
      </c>
      <c r="I9" s="51" t="n">
        <v>22.8</v>
      </c>
      <c r="J9" s="20" t="inlineStr">
        <is>
          <t>High Efficiency</t>
        </is>
      </c>
    </row>
    <row r="10" ht="20" customHeight="1">
      <c r="A10" s="21" t="inlineStr">
        <is>
          <t>ATR 72-600 Regional</t>
        </is>
      </c>
      <c r="B10" s="23" t="n">
        <v>2400</v>
      </c>
      <c r="C10" s="23" t="n">
        <v>1920</v>
      </c>
      <c r="D10" s="23" t="n">
        <v>800</v>
      </c>
      <c r="E10" s="23" t="n">
        <v>18</v>
      </c>
      <c r="F10" s="23" t="n">
        <v>42</v>
      </c>
      <c r="G10" s="50" t="n">
        <v>2.5</v>
      </c>
      <c r="H10" s="50" t="n">
        <v>6</v>
      </c>
      <c r="I10" s="50" t="n">
        <v>1.5</v>
      </c>
      <c r="J10" s="20" t="inlineStr">
        <is>
          <t>Superior Eco</t>
        </is>
      </c>
    </row>
    <row r="11">
      <c r="A11" s="26" t="inlineStr">
        <is>
          <t>FLEET FUEL CONSUMPTION TOTAL</t>
        </is>
      </c>
      <c r="B11" s="29">
        <f>SUM(B6:B10)</f>
        <v/>
      </c>
      <c r="C11" s="29">
        <f>SUM(C6:C10)</f>
        <v/>
      </c>
      <c r="D11" s="27" t="n"/>
      <c r="E11" s="29">
        <f>SUM(E6:E10)</f>
        <v/>
      </c>
      <c r="F11" s="29">
        <f>SUM(F6:F10)</f>
        <v/>
      </c>
      <c r="G11" s="27" t="n"/>
      <c r="H11" s="49">
        <f>SUM(H6:H10)</f>
        <v/>
      </c>
      <c r="I11" s="49">
        <f>SUM(I6:I10)</f>
        <v/>
      </c>
      <c r="J11" s="31" t="inlineStr">
        <is>
          <t>Green Eco-Fli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28" customWidth="1" min="4" max="4"/>
    <col width="19" customWidth="1" min="5" max="5"/>
    <col width="26" customWidth="1" min="6" max="6"/>
    <col width="20" customWidth="1" min="7" max="7"/>
    <col width="25" customWidth="1" min="8" max="8"/>
    <col width="25" customWidth="1" min="9" max="9"/>
    <col width="20" customWidth="1" min="10" max="10"/>
  </cols>
  <sheetData>
    <row r="1" ht="28" customHeight="1">
      <c r="A1" s="1" t="inlineStr">
        <is>
          <t>COMMERCIAL PASSENGER LOAD FACTOR &amp; REVENUE YIELD</t>
        </is>
      </c>
    </row>
    <row r="2" ht="18" customHeight="1">
      <c r="A2" s="2" t="inlineStr">
        <is>
          <t>Available Seat Kilometers (ASK), Revenue Passenger Kilometers (RPK), Load Factor (%) &amp; Passenger Yield</t>
        </is>
      </c>
    </row>
    <row r="5">
      <c r="A5" s="16" t="inlineStr">
        <is>
          <t>Route Category</t>
        </is>
      </c>
      <c r="B5" s="16" t="inlineStr">
        <is>
          <t>Monthly ASK (Million)</t>
        </is>
      </c>
      <c r="C5" s="16" t="inlineStr">
        <is>
          <t>Monthly RPK (Million)</t>
        </is>
      </c>
      <c r="D5" s="16" t="inlineStr">
        <is>
          <t>Passenger Load Factor (%)</t>
        </is>
      </c>
      <c r="E5" s="16" t="inlineStr">
        <is>
          <t>Total Passengers</t>
        </is>
      </c>
      <c r="F5" s="16" t="inlineStr">
        <is>
          <t>Avg Ticket Fare (IDR k)</t>
        </is>
      </c>
      <c r="G5" s="16" t="inlineStr">
        <is>
          <t>Yield / RPK (IDR)</t>
        </is>
      </c>
      <c r="H5" s="16" t="inlineStr">
        <is>
          <t>Ancillary Revenue (Bn)</t>
        </is>
      </c>
      <c r="I5" s="16" t="inlineStr">
        <is>
          <t>Cargo Freight (Tonnes)</t>
        </is>
      </c>
      <c r="J5" s="16" t="inlineStr">
        <is>
          <t>Commercial Health</t>
        </is>
      </c>
    </row>
    <row r="6" ht="20" customHeight="1">
      <c r="A6" s="21" t="inlineStr">
        <is>
          <t>Domestic Trunk Routes (CGK-DPS/SUB)</t>
        </is>
      </c>
      <c r="B6" s="23" t="n">
        <v>1450</v>
      </c>
      <c r="C6" s="23" t="n">
        <v>1260</v>
      </c>
      <c r="D6" s="50">
        <f>C6/B6*100</f>
        <v/>
      </c>
      <c r="E6" s="23" t="n">
        <v>1120000</v>
      </c>
      <c r="F6" s="23" t="n">
        <v>1350</v>
      </c>
      <c r="G6" s="23" t="n">
        <v>1080</v>
      </c>
      <c r="H6" s="50" t="n">
        <v>48.5</v>
      </c>
      <c r="I6" s="23" t="n">
        <v>12400</v>
      </c>
      <c r="J6" s="20" t="inlineStr">
        <is>
          <t>Highly Profitable</t>
        </is>
      </c>
    </row>
    <row r="7" ht="20" customHeight="1">
      <c r="A7" s="19" t="inlineStr">
        <is>
          <t>Domestic Regional Routes</t>
        </is>
      </c>
      <c r="B7" s="25" t="n">
        <v>580</v>
      </c>
      <c r="C7" s="25" t="n">
        <v>485</v>
      </c>
      <c r="D7" s="51">
        <f>C7/B7*100</f>
        <v/>
      </c>
      <c r="E7" s="25" t="n">
        <v>420000</v>
      </c>
      <c r="F7" s="25" t="n">
        <v>1150</v>
      </c>
      <c r="G7" s="25" t="n">
        <v>1320</v>
      </c>
      <c r="H7" s="51" t="n">
        <v>18.2</v>
      </c>
      <c r="I7" s="25" t="n">
        <v>4200</v>
      </c>
      <c r="J7" s="20" t="inlineStr">
        <is>
          <t>Profitable</t>
        </is>
      </c>
    </row>
    <row r="8" ht="20" customHeight="1">
      <c r="A8" s="21" t="inlineStr">
        <is>
          <t>International ASEAN Routes</t>
        </is>
      </c>
      <c r="B8" s="23" t="n">
        <v>620</v>
      </c>
      <c r="C8" s="23" t="n">
        <v>525</v>
      </c>
      <c r="D8" s="50">
        <f>C8/B8*100</f>
        <v/>
      </c>
      <c r="E8" s="23" t="n">
        <v>310000</v>
      </c>
      <c r="F8" s="23" t="n">
        <v>2450</v>
      </c>
      <c r="G8" s="23" t="n">
        <v>1450</v>
      </c>
      <c r="H8" s="50" t="n">
        <v>24</v>
      </c>
      <c r="I8" s="23" t="n">
        <v>6800</v>
      </c>
      <c r="J8" s="20" t="inlineStr">
        <is>
          <t>Highly Profitable</t>
        </is>
      </c>
    </row>
    <row r="9" ht="20" customHeight="1">
      <c r="A9" s="19" t="inlineStr">
        <is>
          <t>International East Asia / Australia</t>
        </is>
      </c>
      <c r="B9" s="25" t="n">
        <v>840</v>
      </c>
      <c r="C9" s="25" t="n">
        <v>715</v>
      </c>
      <c r="D9" s="51">
        <f>C9/B9*100</f>
        <v/>
      </c>
      <c r="E9" s="25" t="n">
        <v>185000</v>
      </c>
      <c r="F9" s="25" t="n">
        <v>6800</v>
      </c>
      <c r="G9" s="25" t="n">
        <v>1580</v>
      </c>
      <c r="H9" s="51" t="n">
        <v>32.5</v>
      </c>
      <c r="I9" s="25" t="n">
        <v>9500</v>
      </c>
      <c r="J9" s="20" t="inlineStr">
        <is>
          <t>Highly Profitable</t>
        </is>
      </c>
    </row>
    <row r="10" ht="20" customHeight="1">
      <c r="A10" s="21" t="inlineStr">
        <is>
          <t>Middle East Umrah &amp; Hajj</t>
        </is>
      </c>
      <c r="B10" s="23" t="n">
        <v>950</v>
      </c>
      <c r="C10" s="23" t="n">
        <v>890</v>
      </c>
      <c r="D10" s="50">
        <f>C10/B10*100</f>
        <v/>
      </c>
      <c r="E10" s="23" t="n">
        <v>145000</v>
      </c>
      <c r="F10" s="23" t="n">
        <v>14200</v>
      </c>
      <c r="G10" s="23" t="n">
        <v>1520</v>
      </c>
      <c r="H10" s="50" t="n">
        <v>42</v>
      </c>
      <c r="I10" s="23" t="n">
        <v>8100</v>
      </c>
      <c r="J10" s="20" t="inlineStr">
        <is>
          <t>Peak Demand</t>
        </is>
      </c>
    </row>
    <row r="11">
      <c r="A11" s="26" t="inlineStr">
        <is>
          <t>COMMERCIAL NETWORK TOTAL</t>
        </is>
      </c>
      <c r="B11" s="29">
        <f>SUM(B6:B10)</f>
        <v/>
      </c>
      <c r="C11" s="29">
        <f>SUM(C6:C10)</f>
        <v/>
      </c>
      <c r="D11" s="49">
        <f>C11/B11*100</f>
        <v/>
      </c>
      <c r="E11" s="29">
        <f>SUM(E6:E10)</f>
        <v/>
      </c>
      <c r="F11" s="27" t="n"/>
      <c r="G11" s="27" t="n"/>
      <c r="H11" s="49">
        <f>SUM(H6:H10)</f>
        <v/>
      </c>
      <c r="I11" s="29">
        <f>SUM(I6:I10)</f>
        <v/>
      </c>
      <c r="J11" s="31" t="inlineStr">
        <is>
          <t>High Load Factor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17" customWidth="1" min="3" max="3"/>
    <col width="21" customWidth="1" min="4" max="4"/>
    <col width="21" customWidth="1" min="5" max="5"/>
    <col width="20" customWidth="1" min="6" max="6"/>
    <col width="25" customWidth="1" min="7" max="7"/>
    <col width="24" customWidth="1" min="8" max="8"/>
    <col width="23" customWidth="1" min="9" max="9"/>
    <col width="23" customWidth="1" min="10" max="10"/>
  </cols>
  <sheetData>
    <row r="1" ht="28" customHeight="1">
      <c r="A1" s="1" t="inlineStr">
        <is>
          <t>AIR TRAFFIC MANAGEMENT, AIRPORT SLOTS &amp; ATC FLOW</t>
        </is>
      </c>
    </row>
    <row r="2" ht="18" customHeight="1">
      <c r="A2" s="2" t="inlineStr">
        <is>
          <t>Slot Adherence (80/20 Use-it-or-Lose-it), Taxi-Out Durations, Ground Stops &amp; AirNav Indonesia Sync</t>
        </is>
      </c>
    </row>
    <row r="5">
      <c r="A5" s="16" t="inlineStr">
        <is>
          <t>Airport Hub</t>
        </is>
      </c>
      <c r="B5" s="16" t="inlineStr">
        <is>
          <t>Allocated Slots</t>
        </is>
      </c>
      <c r="C5" s="16" t="inlineStr">
        <is>
          <t>Utilized Slots</t>
        </is>
      </c>
      <c r="D5" s="16" t="inlineStr">
        <is>
          <t>Slot Adherence (%)</t>
        </is>
      </c>
      <c r="E5" s="16" t="inlineStr">
        <is>
          <t>Avg Taxi-Out (Min)</t>
        </is>
      </c>
      <c r="F5" s="16" t="inlineStr">
        <is>
          <t>Avg Taxi-In (Min)</t>
        </is>
      </c>
      <c r="G5" s="16" t="inlineStr">
        <is>
          <t>Airborne Holding (Min)</t>
        </is>
      </c>
      <c r="H5" s="16" t="inlineStr">
        <is>
          <t>ATC Flow Restrictions</t>
        </is>
      </c>
      <c r="I5" s="16" t="inlineStr">
        <is>
          <t>AirNav Feeder Status</t>
        </is>
      </c>
      <c r="J5" s="16" t="inlineStr">
        <is>
          <t>Airspace Flow Status</t>
        </is>
      </c>
    </row>
    <row r="6" ht="20" customHeight="1">
      <c r="A6" s="21" t="inlineStr">
        <is>
          <t>Jakarta Soekarno-Hatta (CGK)</t>
        </is>
      </c>
      <c r="B6" s="23" t="n">
        <v>280</v>
      </c>
      <c r="C6" s="23" t="n">
        <v>272</v>
      </c>
      <c r="D6" s="50">
        <f>C6/B6*100</f>
        <v/>
      </c>
      <c r="E6" s="50" t="n">
        <v>16.5</v>
      </c>
      <c r="F6" s="50" t="n">
        <v>8.199999999999999</v>
      </c>
      <c r="G6" s="50" t="n">
        <v>4.5</v>
      </c>
      <c r="H6" s="23" t="n">
        <v>6</v>
      </c>
      <c r="I6" s="20" t="inlineStr">
        <is>
          <t>AirNav AFTN Synced</t>
        </is>
      </c>
      <c r="J6" s="20" t="inlineStr">
        <is>
          <t>Flow Normal</t>
        </is>
      </c>
    </row>
    <row r="7" ht="20" customHeight="1">
      <c r="A7" s="19" t="inlineStr">
        <is>
          <t>Bali Ngurah Rai (DPS)</t>
        </is>
      </c>
      <c r="B7" s="25" t="n">
        <v>125</v>
      </c>
      <c r="C7" s="25" t="n">
        <v>122</v>
      </c>
      <c r="D7" s="51">
        <f>C7/B7*100</f>
        <v/>
      </c>
      <c r="E7" s="51" t="n">
        <v>12</v>
      </c>
      <c r="F7" s="51" t="n">
        <v>6.5</v>
      </c>
      <c r="G7" s="51" t="n">
        <v>3.2</v>
      </c>
      <c r="H7" s="25" t="n">
        <v>2</v>
      </c>
      <c r="I7" s="20" t="inlineStr">
        <is>
          <t>AirNav AFTN Synced</t>
        </is>
      </c>
      <c r="J7" s="20" t="inlineStr">
        <is>
          <t>Flow Normal</t>
        </is>
      </c>
    </row>
    <row r="8" ht="20" customHeight="1">
      <c r="A8" s="21" t="inlineStr">
        <is>
          <t>Surabaya Juanda (SUB)</t>
        </is>
      </c>
      <c r="B8" s="23" t="n">
        <v>105</v>
      </c>
      <c r="C8" s="23" t="n">
        <v>102</v>
      </c>
      <c r="D8" s="50">
        <f>C8/B8*100</f>
        <v/>
      </c>
      <c r="E8" s="50" t="n">
        <v>11.5</v>
      </c>
      <c r="F8" s="50" t="n">
        <v>6</v>
      </c>
      <c r="G8" s="50" t="n">
        <v>2.5</v>
      </c>
      <c r="H8" s="23" t="n">
        <v>1</v>
      </c>
      <c r="I8" s="20" t="inlineStr">
        <is>
          <t>AirNav AFTN Synced</t>
        </is>
      </c>
      <c r="J8" s="20" t="inlineStr">
        <is>
          <t>Flow Normal</t>
        </is>
      </c>
    </row>
    <row r="9" ht="20" customHeight="1">
      <c r="A9" s="19" t="inlineStr">
        <is>
          <t>Makassar Sultan Hasanuddin (UPG)</t>
        </is>
      </c>
      <c r="B9" s="25" t="n">
        <v>95</v>
      </c>
      <c r="C9" s="25" t="n">
        <v>92</v>
      </c>
      <c r="D9" s="51">
        <f>C9/B9*100</f>
        <v/>
      </c>
      <c r="E9" s="51" t="n">
        <v>10.8</v>
      </c>
      <c r="F9" s="51" t="n">
        <v>5.8</v>
      </c>
      <c r="G9" s="51" t="n">
        <v>2</v>
      </c>
      <c r="H9" s="25" t="n">
        <v>1</v>
      </c>
      <c r="I9" s="20" t="inlineStr">
        <is>
          <t>AirNav AFTN Synced</t>
        </is>
      </c>
      <c r="J9" s="20" t="inlineStr">
        <is>
          <t>Flow Normal</t>
        </is>
      </c>
    </row>
    <row r="10" ht="20" customHeight="1">
      <c r="A10" s="21" t="inlineStr">
        <is>
          <t>Medan Kualanamu (KNO)</t>
        </is>
      </c>
      <c r="B10" s="23" t="n">
        <v>75</v>
      </c>
      <c r="C10" s="23" t="n">
        <v>73</v>
      </c>
      <c r="D10" s="50">
        <f>C10/B10*100</f>
        <v/>
      </c>
      <c r="E10" s="50" t="n">
        <v>9.5</v>
      </c>
      <c r="F10" s="50" t="n">
        <v>5.2</v>
      </c>
      <c r="G10" s="50" t="n">
        <v>1.8</v>
      </c>
      <c r="H10" s="23" t="n">
        <v>0</v>
      </c>
      <c r="I10" s="20" t="inlineStr">
        <is>
          <t>AirNav AFTN Synced</t>
        </is>
      </c>
      <c r="J10" s="20" t="inlineStr">
        <is>
          <t>Flow Normal</t>
        </is>
      </c>
    </row>
    <row r="11">
      <c r="A11" s="26" t="inlineStr">
        <is>
          <t>AIRPORT NETWORK TOTAL / AVG</t>
        </is>
      </c>
      <c r="B11" s="29">
        <f>SUM(B6:B10)</f>
        <v/>
      </c>
      <c r="C11" s="29">
        <f>SUM(C6:C10)</f>
        <v/>
      </c>
      <c r="D11" s="49">
        <f>C11/B11*100</f>
        <v/>
      </c>
      <c r="E11" s="49">
        <f>AVERAGE(E6:E10)</f>
        <v/>
      </c>
      <c r="F11" s="27" t="n"/>
      <c r="G11" s="49">
        <f>AVERAGE(G6:G10)</f>
        <v/>
      </c>
      <c r="H11" s="27" t="n"/>
      <c r="I11" s="27" t="n"/>
      <c r="J11" s="31" t="inlineStr">
        <is>
          <t>Slot Protected 100%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39" customWidth="1" min="1" max="1"/>
    <col width="30" customWidth="1" min="2" max="2"/>
    <col width="16" customWidth="1" min="3" max="3"/>
    <col width="24" customWidth="1" min="4" max="4"/>
    <col width="22" customWidth="1" min="5" max="5"/>
    <col width="21" customWidth="1" min="6" max="6"/>
    <col width="28" customWidth="1" min="7" max="7"/>
    <col width="20" customWidth="1" min="8" max="8"/>
    <col width="24" customWidth="1" min="9" max="9"/>
    <col width="23" customWidth="1" min="10" max="10"/>
  </cols>
  <sheetData>
    <row r="1" ht="28" customHeight="1">
      <c r="A1" s="1" t="inlineStr">
        <is>
          <t>SAFETY MANAGEMENT SYSTEM (SMS) &amp; ICAO ANNEX 19</t>
        </is>
      </c>
    </row>
    <row r="2" ht="18" customHeight="1">
      <c r="A2" s="2" t="inlineStr">
        <is>
          <t>Flight Operational Quality Assurance (FOQA), Bird Strikes, TCAS Resolution Advisories &amp; Hazard Reporting</t>
        </is>
      </c>
    </row>
    <row r="5">
      <c r="A5" s="16" t="inlineStr">
        <is>
          <t>Safety Risk Category</t>
        </is>
      </c>
      <c r="B5" s="16" t="inlineStr">
        <is>
          <t>Standard Control</t>
        </is>
      </c>
      <c r="C5" s="16" t="inlineStr">
        <is>
          <t>Event Reports</t>
        </is>
      </c>
      <c r="D5" s="16" t="inlineStr">
        <is>
          <t>Investigated &amp; Closed</t>
        </is>
      </c>
      <c r="E5" s="16" t="inlineStr">
        <is>
          <t>Open Investigations</t>
        </is>
      </c>
      <c r="F5" s="16" t="inlineStr">
        <is>
          <t>Severity Class</t>
        </is>
      </c>
      <c r="G5" s="16" t="inlineStr">
        <is>
          <t>FOQA Flight Data Rate (%)</t>
        </is>
      </c>
      <c r="H5" s="16" t="inlineStr">
        <is>
          <t>DGCA Audit Status</t>
        </is>
      </c>
      <c r="I5" s="16" t="inlineStr">
        <is>
          <t>Corrective Action SLA</t>
        </is>
      </c>
      <c r="J5" s="16" t="inlineStr">
        <is>
          <t>SMS Safety Health</t>
        </is>
      </c>
    </row>
    <row r="6" ht="20" customHeight="1">
      <c r="A6" s="21" t="inlineStr">
        <is>
          <t>Flight Operations (FOQA Exceedances)</t>
        </is>
      </c>
      <c r="B6" s="21" t="inlineStr">
        <is>
          <t>ICAO Annex 6 / CASR 121</t>
        </is>
      </c>
      <c r="C6" s="23" t="n">
        <v>42</v>
      </c>
      <c r="D6" s="23" t="n">
        <v>40</v>
      </c>
      <c r="E6" s="23" t="n">
        <v>2</v>
      </c>
      <c r="F6" s="21" t="inlineStr">
        <is>
          <t>Low / Minor</t>
        </is>
      </c>
      <c r="G6" s="50" t="n">
        <v>100</v>
      </c>
      <c r="H6" s="20" t="inlineStr">
        <is>
          <t>DGCA Validated</t>
        </is>
      </c>
      <c r="I6" s="20" t="inlineStr">
        <is>
          <t>100% On-Time</t>
        </is>
      </c>
      <c r="J6" s="20" t="inlineStr">
        <is>
          <t>Exemplary</t>
        </is>
      </c>
    </row>
    <row r="7" ht="20" customHeight="1">
      <c r="A7" s="19" t="inlineStr">
        <is>
          <t>Wildlife &amp; Bird Strike Mitigation</t>
        </is>
      </c>
      <c r="B7" s="19" t="inlineStr">
        <is>
          <t>ICAO Annex 14 Aerodrome</t>
        </is>
      </c>
      <c r="C7" s="25" t="n">
        <v>8</v>
      </c>
      <c r="D7" s="25" t="n">
        <v>8</v>
      </c>
      <c r="E7" s="25" t="n">
        <v>0</v>
      </c>
      <c r="F7" s="19" t="inlineStr">
        <is>
          <t>Low / Wildlife</t>
        </is>
      </c>
      <c r="G7" s="51" t="n">
        <v>100</v>
      </c>
      <c r="H7" s="20" t="inlineStr">
        <is>
          <t>DGCA Validated</t>
        </is>
      </c>
      <c r="I7" s="20" t="inlineStr">
        <is>
          <t>100% On-Time</t>
        </is>
      </c>
      <c r="J7" s="20" t="inlineStr">
        <is>
          <t>Exemplary</t>
        </is>
      </c>
    </row>
    <row r="8" ht="20" customHeight="1">
      <c r="A8" s="21" t="inlineStr">
        <is>
          <t>TCAS Resolution Advisory (RA)</t>
        </is>
      </c>
      <c r="B8" s="21" t="inlineStr">
        <is>
          <t>ACAS II / TCAS Version 7.1</t>
        </is>
      </c>
      <c r="C8" s="23" t="n">
        <v>3</v>
      </c>
      <c r="D8" s="23" t="n">
        <v>3</v>
      </c>
      <c r="E8" s="23" t="n">
        <v>0</v>
      </c>
      <c r="F8" s="21" t="inlineStr">
        <is>
          <t>Moderate / Spacing</t>
        </is>
      </c>
      <c r="G8" s="50" t="n">
        <v>100</v>
      </c>
      <c r="H8" s="20" t="inlineStr">
        <is>
          <t>DGCA Validated</t>
        </is>
      </c>
      <c r="I8" s="20" t="inlineStr">
        <is>
          <t>100% On-Time</t>
        </is>
      </c>
      <c r="J8" s="20" t="inlineStr">
        <is>
          <t>Exemplary</t>
        </is>
      </c>
    </row>
    <row r="9" ht="20" customHeight="1">
      <c r="A9" s="19" t="inlineStr">
        <is>
          <t>Cabin Turbulence &amp; Pax Injury</t>
        </is>
      </c>
      <c r="B9" s="19" t="inlineStr">
        <is>
          <t>SMS Risk Matrix Class 4</t>
        </is>
      </c>
      <c r="C9" s="25" t="n">
        <v>6</v>
      </c>
      <c r="D9" s="25" t="n">
        <v>6</v>
      </c>
      <c r="E9" s="25" t="n">
        <v>0</v>
      </c>
      <c r="F9" s="19" t="inlineStr">
        <is>
          <t>Low / Weather</t>
        </is>
      </c>
      <c r="G9" s="51" t="n">
        <v>100</v>
      </c>
      <c r="H9" s="20" t="inlineStr">
        <is>
          <t>DGCA Validated</t>
        </is>
      </c>
      <c r="I9" s="20" t="inlineStr">
        <is>
          <t>100% On-Time</t>
        </is>
      </c>
      <c r="J9" s="20" t="inlineStr">
        <is>
          <t>Exemplary</t>
        </is>
      </c>
    </row>
    <row r="10" ht="20" customHeight="1">
      <c r="A10" s="21" t="inlineStr">
        <is>
          <t>Ramp Ground Damage Hazard</t>
        </is>
      </c>
      <c r="B10" s="21" t="inlineStr">
        <is>
          <t>ISAGO Ground Safety</t>
        </is>
      </c>
      <c r="C10" s="23" t="n">
        <v>4</v>
      </c>
      <c r="D10" s="23" t="n">
        <v>4</v>
      </c>
      <c r="E10" s="23" t="n">
        <v>0</v>
      </c>
      <c r="F10" s="21" t="inlineStr">
        <is>
          <t>Low / GSE</t>
        </is>
      </c>
      <c r="G10" s="50" t="n">
        <v>100</v>
      </c>
      <c r="H10" s="20" t="inlineStr">
        <is>
          <t>DGCA Validated</t>
        </is>
      </c>
      <c r="I10" s="20" t="inlineStr">
        <is>
          <t>100% On-Time</t>
        </is>
      </c>
      <c r="J10" s="20" t="inlineStr">
        <is>
          <t>Exemplary</t>
        </is>
      </c>
    </row>
    <row r="11" ht="20" customHeight="1">
      <c r="A11" s="19" t="inlineStr">
        <is>
          <t>Maintenance Human Factor Voluntary</t>
        </is>
      </c>
      <c r="B11" s="19" t="inlineStr">
        <is>
          <t>MEDA Investigation Protocol</t>
        </is>
      </c>
      <c r="C11" s="25" t="n">
        <v>15</v>
      </c>
      <c r="D11" s="25" t="n">
        <v>15</v>
      </c>
      <c r="E11" s="25" t="n">
        <v>0</v>
      </c>
      <c r="F11" s="19" t="inlineStr">
        <is>
          <t>Low / Procedural</t>
        </is>
      </c>
      <c r="G11" s="51" t="n">
        <v>100</v>
      </c>
      <c r="H11" s="20" t="inlineStr">
        <is>
          <t>DGCA Validated</t>
        </is>
      </c>
      <c r="I11" s="20" t="inlineStr">
        <is>
          <t>100% On-Time</t>
        </is>
      </c>
      <c r="J11" s="20" t="inlineStr">
        <is>
          <t>Exemplary</t>
        </is>
      </c>
    </row>
    <row r="12">
      <c r="A12" s="26" t="inlineStr">
        <is>
          <t>SMS SAFETY PORTFOLIO TOTAL</t>
        </is>
      </c>
      <c r="B12" s="27" t="n"/>
      <c r="C12" s="29">
        <f>SUM(C6:C11)</f>
        <v/>
      </c>
      <c r="D12" s="29">
        <f>SUM(D6:D11)</f>
        <v/>
      </c>
      <c r="E12" s="29">
        <f>SUM(E6:E11)</f>
        <v/>
      </c>
      <c r="F12" s="27" t="n"/>
      <c r="G12" s="49">
        <f>AVERAGE(G6:G11)</f>
        <v/>
      </c>
      <c r="H12" s="27" t="n"/>
      <c r="I12" s="27" t="n"/>
      <c r="J12" s="31" t="inlineStr">
        <is>
          <t>Zero Fatal Accidents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24" customWidth="1" min="2" max="2"/>
    <col width="20" customWidth="1" min="3" max="3"/>
    <col width="23" customWidth="1" min="4" max="4"/>
    <col width="20" customWidth="1" min="5" max="5"/>
    <col width="18" customWidth="1" min="6" max="6"/>
    <col width="22" customWidth="1" min="7" max="7"/>
    <col width="26" customWidth="1" min="8" max="8"/>
    <col width="26" customWidth="1" min="9" max="9"/>
    <col width="18" customWidth="1" min="10" max="10"/>
  </cols>
  <sheetData>
    <row r="1" ht="28" customHeight="1">
      <c r="A1" s="1" t="inlineStr">
        <is>
          <t>AIRPORT CLOUD SYSTEMS, COMMON-USE (CUTE/CUSS) &amp; AVSEC CYBER</t>
        </is>
      </c>
    </row>
    <row r="2" ht="18" customHeight="1">
      <c r="A2" s="2" t="inlineStr">
        <is>
          <t>Amadeus Altéa PSS, SITA CUTE Common-Use, Biometric E-Gates, Flight Information Display (FIDS) &amp; UU PDP</t>
        </is>
      </c>
    </row>
    <row r="5">
      <c r="A5" s="16" t="inlineStr">
        <is>
          <t>Aviation IT Platform</t>
        </is>
      </c>
      <c r="B5" s="16" t="inlineStr">
        <is>
          <t>Hosting Model</t>
        </is>
      </c>
      <c r="C5" s="16" t="inlineStr">
        <is>
          <t>Managed Endpoints</t>
        </is>
      </c>
      <c r="D5" s="16" t="inlineStr">
        <is>
          <t>Availability SLA (%)</t>
        </is>
      </c>
      <c r="E5" s="16" t="inlineStr">
        <is>
          <t>Pax Handled / Day</t>
        </is>
      </c>
      <c r="F5" s="16" t="inlineStr">
        <is>
          <t>Cyber Incidents</t>
        </is>
      </c>
      <c r="G5" s="16" t="inlineStr">
        <is>
          <t>Biometric Match (%)</t>
        </is>
      </c>
      <c r="H5" s="16" t="inlineStr">
        <is>
          <t>UU PDP / ICAO Cyber</t>
        </is>
      </c>
      <c r="I5" s="16" t="inlineStr">
        <is>
          <t>Failover Recovery (Min)</t>
        </is>
      </c>
      <c r="J5" s="16" t="inlineStr">
        <is>
          <t>AvSec Posture</t>
        </is>
      </c>
    </row>
    <row r="6" ht="20" customHeight="1">
      <c r="A6" s="21" t="inlineStr">
        <is>
          <t>Amadeus Altéa Passenger Service (PSS)</t>
        </is>
      </c>
      <c r="B6" s="21" t="inlineStr">
        <is>
          <t>Public Cloud SaaS</t>
        </is>
      </c>
      <c r="C6" s="23" t="n">
        <v>1200</v>
      </c>
      <c r="D6" s="22" t="n">
        <v>99.98999999999999</v>
      </c>
      <c r="E6" s="23" t="n">
        <v>85000</v>
      </c>
      <c r="F6" s="23" t="n">
        <v>0</v>
      </c>
      <c r="G6" s="50" t="n">
        <v>99.8</v>
      </c>
      <c r="H6" s="20" t="inlineStr">
        <is>
          <t>Compliant UU 27/2022</t>
        </is>
      </c>
      <c r="I6" s="50" t="n">
        <v>2</v>
      </c>
      <c r="J6" s="20" t="inlineStr">
        <is>
          <t>Hardened</t>
        </is>
      </c>
    </row>
    <row r="7" ht="20" customHeight="1">
      <c r="A7" s="19" t="inlineStr">
        <is>
          <t>SITA Airport CUTE / CUSS Kiosks</t>
        </is>
      </c>
      <c r="B7" s="19" t="inlineStr">
        <is>
          <t>Airport Private Cloud</t>
        </is>
      </c>
      <c r="C7" s="25" t="n">
        <v>450</v>
      </c>
      <c r="D7" s="24" t="n">
        <v>99.95</v>
      </c>
      <c r="E7" s="25" t="n">
        <v>62000</v>
      </c>
      <c r="F7" s="25" t="n">
        <v>0</v>
      </c>
      <c r="G7" s="51" t="n">
        <v>99.59999999999999</v>
      </c>
      <c r="H7" s="20" t="inlineStr">
        <is>
          <t>Compliant ICAO Cyber</t>
        </is>
      </c>
      <c r="I7" s="51" t="n">
        <v>4</v>
      </c>
      <c r="J7" s="20" t="inlineStr">
        <is>
          <t>Hardened</t>
        </is>
      </c>
    </row>
    <row r="8" ht="20" customHeight="1">
      <c r="A8" s="21" t="inlineStr">
        <is>
          <t>Automated Biometric Boarding E-Gates</t>
        </is>
      </c>
      <c r="B8" s="21" t="inlineStr">
        <is>
          <t>Edge IoT Gateway</t>
        </is>
      </c>
      <c r="C8" s="23" t="n">
        <v>64</v>
      </c>
      <c r="D8" s="22" t="n">
        <v>99.98</v>
      </c>
      <c r="E8" s="23" t="n">
        <v>45000</v>
      </c>
      <c r="F8" s="23" t="n">
        <v>0</v>
      </c>
      <c r="G8" s="50" t="n">
        <v>99.90000000000001</v>
      </c>
      <c r="H8" s="20" t="inlineStr">
        <is>
          <t>Compliant UU 27/2022</t>
        </is>
      </c>
      <c r="I8" s="50" t="n">
        <v>1</v>
      </c>
      <c r="J8" s="20" t="inlineStr">
        <is>
          <t>Hardened</t>
        </is>
      </c>
    </row>
    <row r="9" ht="20" customHeight="1">
      <c r="A9" s="19" t="inlineStr">
        <is>
          <t>Baggage Reconciliation System (BRS)</t>
        </is>
      </c>
      <c r="B9" s="19" t="inlineStr">
        <is>
          <t>Airport Cloud Server</t>
        </is>
      </c>
      <c r="C9" s="25" t="n">
        <v>180</v>
      </c>
      <c r="D9" s="24" t="n">
        <v>99.95999999999999</v>
      </c>
      <c r="E9" s="25" t="n">
        <v>48500</v>
      </c>
      <c r="F9" s="25" t="n">
        <v>0</v>
      </c>
      <c r="G9" s="51" t="n">
        <v>99.7</v>
      </c>
      <c r="H9" s="20" t="inlineStr">
        <is>
          <t>Compliant IATA 753</t>
        </is>
      </c>
      <c r="I9" s="51" t="n">
        <v>2.5</v>
      </c>
      <c r="J9" s="20" t="inlineStr">
        <is>
          <t>Hardened</t>
        </is>
      </c>
    </row>
    <row r="10" ht="20" customHeight="1">
      <c r="A10" s="21" t="inlineStr">
        <is>
          <t>Flight Information Display (FIDS)</t>
        </is>
      </c>
      <c r="B10" s="21" t="inlineStr">
        <is>
          <t>Edge Digital Signage</t>
        </is>
      </c>
      <c r="C10" s="23" t="n">
        <v>380</v>
      </c>
      <c r="D10" s="22" t="n">
        <v>99.98</v>
      </c>
      <c r="E10" s="23" t="n">
        <v>95000</v>
      </c>
      <c r="F10" s="23" t="n">
        <v>0</v>
      </c>
      <c r="G10" s="50" t="n">
        <v>100</v>
      </c>
      <c r="H10" s="20" t="inlineStr">
        <is>
          <t>Compliant ICAO Standard</t>
        </is>
      </c>
      <c r="I10" s="50" t="n">
        <v>1.5</v>
      </c>
      <c r="J10" s="20" t="inlineStr">
        <is>
          <t>Hardened</t>
        </is>
      </c>
    </row>
    <row r="11" ht="20" customHeight="1">
      <c r="A11" s="19" t="inlineStr">
        <is>
          <t>Air-to-Ground ACARS &amp; CPDLC Data</t>
        </is>
      </c>
      <c r="B11" s="19" t="inlineStr">
        <is>
          <t>SITA Satellite SATCOM</t>
        </is>
      </c>
      <c r="C11" s="25" t="n">
        <v>114</v>
      </c>
      <c r="D11" s="24" t="n">
        <v>99.98999999999999</v>
      </c>
      <c r="E11" s="25" t="n">
        <v>32000</v>
      </c>
      <c r="F11" s="25" t="n">
        <v>0</v>
      </c>
      <c r="G11" s="51" t="n">
        <v>100</v>
      </c>
      <c r="H11" s="20" t="inlineStr">
        <is>
          <t>Compliant FAA / DGCA</t>
        </is>
      </c>
      <c r="I11" s="51" t="n">
        <v>0.5</v>
      </c>
      <c r="J11" s="20" t="inlineStr">
        <is>
          <t>Hardened</t>
        </is>
      </c>
    </row>
    <row r="12">
      <c r="A12" s="26" t="inlineStr">
        <is>
          <t>AIRPORT CYBER IT TOTAL</t>
        </is>
      </c>
      <c r="B12" s="27" t="n"/>
      <c r="C12" s="29">
        <f>SUM(C6:C11)</f>
        <v/>
      </c>
      <c r="D12" s="28">
        <f>AVERAGE(D6:D11)</f>
        <v/>
      </c>
      <c r="E12" s="29">
        <f>SUM(E6:E11)</f>
        <v/>
      </c>
      <c r="F12" s="29">
        <f>SUM(F6:F11)</f>
        <v/>
      </c>
      <c r="G12" s="27" t="n"/>
      <c r="H12" s="27" t="n"/>
      <c r="I12" s="27" t="n"/>
      <c r="J12" s="31" t="inlineStr">
        <is>
          <t>Cyber Resilient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1" workbookViewId="0">
      <selection activeCell="A1" sqref="A1"/>
    </sheetView>
  </sheetViews>
  <sheetFormatPr baseColWidth="8" defaultRowHeight="15"/>
  <cols>
    <col width="39" customWidth="1" min="1" max="1"/>
    <col width="21" customWidth="1" min="2" max="2"/>
    <col width="19" customWidth="1" min="3" max="3"/>
    <col width="21" customWidth="1" min="4" max="4"/>
    <col width="17" customWidth="1" min="5" max="5"/>
    <col width="15" customWidth="1" min="6" max="6"/>
    <col width="21" customWidth="1" min="7" max="7"/>
    <col width="27" customWidth="1" min="8" max="8"/>
    <col width="22" customWidth="1" min="9" max="9"/>
    <col width="21" customWidth="1" min="10" max="10"/>
  </cols>
  <sheetData>
    <row r="1" ht="28" customHeight="1">
      <c r="A1" s="1" t="inlineStr">
        <is>
          <t>STRATEGIC AIRLINE SCORECARD &amp; GLOBAL PERFORMANCE</t>
        </is>
      </c>
    </row>
    <row r="2" ht="18" customHeight="1">
      <c r="A2" s="2" t="inlineStr">
        <is>
          <t>Cost per Available Seat Kilometer (CASK), EBITDA Health, Skytrax Rating &amp; Net Promoter Score</t>
        </is>
      </c>
    </row>
    <row r="5">
      <c r="A5" s="16" t="inlineStr">
        <is>
          <t>Strategic Pillar / Commercial Metric</t>
        </is>
      </c>
      <c r="B5" s="16" t="inlineStr">
        <is>
          <t>Industry Benchmark</t>
        </is>
      </c>
      <c r="C5" s="16" t="inlineStr">
        <is>
          <t>Corporate Target</t>
        </is>
      </c>
      <c r="D5" s="16" t="inlineStr">
        <is>
          <t>Actual Performance</t>
        </is>
      </c>
      <c r="E5" s="16" t="inlineStr">
        <is>
          <t>Attainment (%)</t>
        </is>
      </c>
      <c r="F5" s="16" t="inlineStr">
        <is>
          <t>Weight (%)</t>
        </is>
      </c>
      <c r="G5" s="16" t="inlineStr">
        <is>
          <t>Score Contribution</t>
        </is>
      </c>
      <c r="H5" s="16" t="inlineStr">
        <is>
          <t>Executive Owner</t>
        </is>
      </c>
      <c r="I5" s="16" t="inlineStr">
        <is>
          <t>Governance Standard</t>
        </is>
      </c>
      <c r="J5" s="16" t="inlineStr">
        <is>
          <t>Executive Status</t>
        </is>
      </c>
    </row>
    <row r="6" ht="20" customHeight="1">
      <c r="A6" s="21" t="inlineStr">
        <is>
          <t>On-Time Performance OTP D15 (%)</t>
        </is>
      </c>
      <c r="B6" s="21" t="inlineStr">
        <is>
          <t>&gt;= 88.0%</t>
        </is>
      </c>
      <c r="C6" s="50" t="n">
        <v>90</v>
      </c>
      <c r="D6" s="50" t="n">
        <v>93.8</v>
      </c>
      <c r="E6" s="50" t="n">
        <v>104.2</v>
      </c>
      <c r="F6" s="34" t="n">
        <v>20</v>
      </c>
      <c r="G6" s="50">
        <f>E6*F6/100</f>
        <v/>
      </c>
      <c r="H6" s="21" t="inlineStr">
        <is>
          <t>COO Flight Operations</t>
        </is>
      </c>
      <c r="I6" s="21" t="inlineStr">
        <is>
          <t>IATA / DGCA</t>
        </is>
      </c>
      <c r="J6" s="20" t="inlineStr">
        <is>
          <t>Exceeded</t>
        </is>
      </c>
    </row>
    <row r="7" ht="20" customHeight="1">
      <c r="A7" s="19" t="inlineStr">
        <is>
          <t>Fleet Technical Dispatch Reliability</t>
        </is>
      </c>
      <c r="B7" s="19" t="inlineStr">
        <is>
          <t>&gt;= 99.0%</t>
        </is>
      </c>
      <c r="C7" s="51" t="n">
        <v>99.2</v>
      </c>
      <c r="D7" s="51" t="n">
        <v>99.40000000000001</v>
      </c>
      <c r="E7" s="51" t="n">
        <v>100.2</v>
      </c>
      <c r="F7" s="35" t="n">
        <v>15</v>
      </c>
      <c r="G7" s="51">
        <f>E7*F7/100</f>
        <v/>
      </c>
      <c r="H7" s="19" t="inlineStr">
        <is>
          <t>VP Maintenance MRO</t>
        </is>
      </c>
      <c r="I7" s="19" t="inlineStr">
        <is>
          <t>FAA / DGCA CASR</t>
        </is>
      </c>
      <c r="J7" s="20" t="inlineStr">
        <is>
          <t>Exceeded</t>
        </is>
      </c>
    </row>
    <row r="8" ht="20" customHeight="1">
      <c r="A8" s="21" t="inlineStr">
        <is>
          <t>Passenger Load Factor PLF (%)</t>
        </is>
      </c>
      <c r="B8" s="21" t="inlineStr">
        <is>
          <t>&gt;= 80.0%</t>
        </is>
      </c>
      <c r="C8" s="50" t="n">
        <v>82</v>
      </c>
      <c r="D8" s="50" t="n">
        <v>84.8</v>
      </c>
      <c r="E8" s="50" t="n">
        <v>103.4</v>
      </c>
      <c r="F8" s="34" t="n">
        <v>15</v>
      </c>
      <c r="G8" s="50">
        <f>E8*F8/100</f>
        <v/>
      </c>
      <c r="H8" s="21" t="inlineStr">
        <is>
          <t>Chief Commercial Officer</t>
        </is>
      </c>
      <c r="I8" s="21" t="inlineStr">
        <is>
          <t>IATA Economics</t>
        </is>
      </c>
      <c r="J8" s="20" t="inlineStr">
        <is>
          <t>Exceeded</t>
        </is>
      </c>
    </row>
    <row r="9" ht="20" customHeight="1">
      <c r="A9" s="19" t="inlineStr">
        <is>
          <t>Ramp Turnaround SLA Compliance (%)</t>
        </is>
      </c>
      <c r="B9" s="19" t="inlineStr">
        <is>
          <t>&gt;= 92.0%</t>
        </is>
      </c>
      <c r="C9" s="51" t="n">
        <v>94</v>
      </c>
      <c r="D9" s="51" t="n">
        <v>96.5</v>
      </c>
      <c r="E9" s="51" t="n">
        <v>102.7</v>
      </c>
      <c r="F9" s="35" t="n">
        <v>10</v>
      </c>
      <c r="G9" s="51">
        <f>E9*F9/100</f>
        <v/>
      </c>
      <c r="H9" s="19" t="inlineStr">
        <is>
          <t>VP Ground Operations</t>
        </is>
      </c>
      <c r="I9" s="19" t="inlineStr">
        <is>
          <t>ISAGO Standard</t>
        </is>
      </c>
      <c r="J9" s="20" t="inlineStr">
        <is>
          <t>Exceeded</t>
        </is>
      </c>
    </row>
    <row r="10" ht="20" customHeight="1">
      <c r="A10" s="21" t="inlineStr">
        <is>
          <t>Mishandled Baggage (per 1,000 Pax)</t>
        </is>
      </c>
      <c r="B10" s="21" t="inlineStr">
        <is>
          <t>&lt;= 1.50</t>
        </is>
      </c>
      <c r="C10" s="50" t="n">
        <v>0.8</v>
      </c>
      <c r="D10" s="50" t="n">
        <v>0.27</v>
      </c>
      <c r="E10" s="50" t="n">
        <v>100</v>
      </c>
      <c r="F10" s="34" t="n">
        <v>10</v>
      </c>
      <c r="G10" s="50">
        <f>E10*F10/100</f>
        <v/>
      </c>
      <c r="H10" s="21" t="inlineStr">
        <is>
          <t>Airport Services Dir</t>
        </is>
      </c>
      <c r="I10" s="21" t="inlineStr">
        <is>
          <t>IATA Res 753</t>
        </is>
      </c>
      <c r="J10" s="20" t="inlineStr">
        <is>
          <t>Exceeded</t>
        </is>
      </c>
    </row>
    <row r="11" ht="20" customHeight="1">
      <c r="A11" s="19" t="inlineStr">
        <is>
          <t>Fuel Efficiency Improvement (%)</t>
        </is>
      </c>
      <c r="B11" s="19" t="inlineStr">
        <is>
          <t>&gt;= 3.0%</t>
        </is>
      </c>
      <c r="C11" s="51" t="n">
        <v>4</v>
      </c>
      <c r="D11" s="51" t="n">
        <v>5.2</v>
      </c>
      <c r="E11" s="51" t="n">
        <v>130</v>
      </c>
      <c r="F11" s="35" t="n">
        <v>10</v>
      </c>
      <c r="G11" s="51">
        <f>E11*F11/100</f>
        <v/>
      </c>
      <c r="H11" s="19" t="inlineStr">
        <is>
          <t>VP Flight Operations</t>
        </is>
      </c>
      <c r="I11" s="19" t="inlineStr">
        <is>
          <t>ICAO CORSIA</t>
        </is>
      </c>
      <c r="J11" s="20" t="inlineStr">
        <is>
          <t>Exceeded</t>
        </is>
      </c>
    </row>
    <row r="12" ht="20" customHeight="1">
      <c r="A12" s="21" t="inlineStr">
        <is>
          <t>Safety Zero Serious Incidents</t>
        </is>
      </c>
      <c r="B12" s="21" t="inlineStr">
        <is>
          <t>0 Incidents</t>
        </is>
      </c>
      <c r="C12" s="50" t="n">
        <v>0</v>
      </c>
      <c r="D12" s="50" t="n">
        <v>0</v>
      </c>
      <c r="E12" s="50" t="n">
        <v>100</v>
      </c>
      <c r="F12" s="34" t="n">
        <v>10</v>
      </c>
      <c r="G12" s="50">
        <f>E12*F12/100</f>
        <v/>
      </c>
      <c r="H12" s="21" t="inlineStr">
        <is>
          <t>VP Corporate Safety</t>
        </is>
      </c>
      <c r="I12" s="21" t="inlineStr">
        <is>
          <t>ICAO Annex 19</t>
        </is>
      </c>
      <c r="J12" s="20" t="inlineStr">
        <is>
          <t>Target Met</t>
        </is>
      </c>
    </row>
    <row r="13" ht="20" customHeight="1">
      <c r="A13" s="19" t="inlineStr">
        <is>
          <t>Skytrax 5-Star Service Rating</t>
        </is>
      </c>
      <c r="B13" s="19" t="inlineStr">
        <is>
          <t>5-Star Global</t>
        </is>
      </c>
      <c r="C13" s="51" t="n">
        <v>5</v>
      </c>
      <c r="D13" s="51" t="n">
        <v>5</v>
      </c>
      <c r="E13" s="51" t="n">
        <v>100</v>
      </c>
      <c r="F13" s="35" t="n">
        <v>10</v>
      </c>
      <c r="G13" s="51">
        <f>E13*F13/100</f>
        <v/>
      </c>
      <c r="H13" s="19" t="inlineStr">
        <is>
          <t>Customer Experience Dir</t>
        </is>
      </c>
      <c r="I13" s="19" t="inlineStr">
        <is>
          <t>Skytrax Certified</t>
        </is>
      </c>
      <c r="J13" s="20" t="inlineStr">
        <is>
          <t>Target Met</t>
        </is>
      </c>
    </row>
    <row r="14">
      <c r="A14" s="26" t="inlineStr">
        <is>
          <t>STRATEGIC AIRLINE COMPOSITE SCORE</t>
        </is>
      </c>
      <c r="B14" s="27" t="n"/>
      <c r="C14" s="27" t="n"/>
      <c r="D14" s="27" t="n"/>
      <c r="E14" s="27" t="n"/>
      <c r="F14" s="36">
        <f>SUM(F6:F13)</f>
        <v/>
      </c>
      <c r="G14" s="49">
        <f>SUM(G6:G13)</f>
        <v/>
      </c>
      <c r="H14" s="27" t="n"/>
      <c r="I14" s="27" t="n"/>
      <c r="J14" s="31" t="inlineStr">
        <is>
          <t>World Class 5-Star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2026-10-16T03:28:44Z</dcterms:created>
  <dcterms:modified xsi:type="dcterms:W3CDTF">2026-10-18T14:35:17Z</dcterms:modified>
</cp:coreProperties>
</file>